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192.168.50.68\service\Buffalo復旧\★制作\4202_ダイセル\02_IRポケット\01_導入・改修\260218_MPS-MPS-20230ダイセル様_IRポケット導入（日英）｜制作会社様組み込み②\修正後\"/>
    </mc:Choice>
  </mc:AlternateContent>
  <xr:revisionPtr revIDLastSave="0" documentId="13_ncr:1_{53DB5774-6BCA-48E8-81A7-594B96BAF589}" xr6:coauthVersionLast="47" xr6:coauthVersionMax="47" xr10:uidLastSave="{00000000-0000-0000-0000-000000000000}"/>
  <bookViews>
    <workbookView xWindow="-108" yWindow="-108" windowWidth="23256" windowHeight="13896" xr2:uid="{73F72C0D-6DF5-4CCB-9564-FE482C55E8CA}"/>
  </bookViews>
  <sheets>
    <sheet name="Sheet1" sheetId="1" r:id="rId1"/>
  </sheets>
  <definedNames>
    <definedName name="_xlnm.Print_Area" localSheetId="0">Sheet1!$A$1:$G$63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C25" i="1"/>
  <c r="D25" i="1"/>
  <c r="E25" i="1"/>
  <c r="C26" i="1"/>
  <c r="E26" i="1"/>
  <c r="F26" i="1"/>
  <c r="F24" i="1"/>
  <c r="F25" i="1"/>
  <c r="G26" i="1"/>
  <c r="G25" i="1"/>
  <c r="D33" i="1"/>
  <c r="D6" i="1"/>
  <c r="D36" i="1"/>
  <c r="D32" i="1"/>
  <c r="D17" i="1"/>
  <c r="D13" i="1"/>
  <c r="C8" i="1"/>
  <c r="C24" i="1" s="1"/>
  <c r="D4" i="1"/>
  <c r="D24" i="1" s="1"/>
  <c r="G40" i="1"/>
</calcChain>
</file>

<file path=xl/sharedStrings.xml><?xml version="1.0" encoding="utf-8"?>
<sst xmlns="http://schemas.openxmlformats.org/spreadsheetml/2006/main" count="108" uniqueCount="33">
  <si>
    <t>2022年3月期</t>
    <phoneticPr fontId="2"/>
  </si>
  <si>
    <t>2023年3月期</t>
    <phoneticPr fontId="2"/>
  </si>
  <si>
    <t>2024年3月期</t>
    <phoneticPr fontId="2"/>
  </si>
  <si>
    <t>2025年3月期</t>
    <phoneticPr fontId="2"/>
  </si>
  <si>
    <t>2026年3月期</t>
    <phoneticPr fontId="2"/>
  </si>
  <si>
    <t>3Q</t>
  </si>
  <si>
    <t>2Q</t>
  </si>
  <si>
    <t>1Q</t>
  </si>
  <si>
    <t>売上高 (億円)</t>
    <phoneticPr fontId="2"/>
  </si>
  <si>
    <t>営業利益 (億円)</t>
    <phoneticPr fontId="2"/>
  </si>
  <si>
    <t>経常利益 (億円)</t>
    <phoneticPr fontId="2"/>
  </si>
  <si>
    <t>EBITDA (億円)</t>
    <phoneticPr fontId="2"/>
  </si>
  <si>
    <t>純資産 (億円)</t>
    <phoneticPr fontId="2"/>
  </si>
  <si>
    <t>総資産 (億円)</t>
    <phoneticPr fontId="2"/>
  </si>
  <si>
    <t>自己資本比率 (%)</t>
    <phoneticPr fontId="2"/>
  </si>
  <si>
    <t>営業利益率 (%)</t>
    <phoneticPr fontId="2"/>
  </si>
  <si>
    <t>営業活動によるキャッシュ・フロー (億円)</t>
    <phoneticPr fontId="2"/>
  </si>
  <si>
    <t>投資活動によるキャッシュ・フロー (億円)</t>
    <phoneticPr fontId="2"/>
  </si>
  <si>
    <t>財務活動によるキャッシュ・フロー (億円)</t>
    <phoneticPr fontId="2"/>
  </si>
  <si>
    <t>現金及び現金同等物の期末残高 (%)</t>
    <phoneticPr fontId="2"/>
  </si>
  <si>
    <t>総還元性向 (%)</t>
    <phoneticPr fontId="2"/>
  </si>
  <si>
    <t>配当性向 (%)</t>
    <phoneticPr fontId="2"/>
  </si>
  <si>
    <t>ROE (%)</t>
    <phoneticPr fontId="2"/>
  </si>
  <si>
    <t>ROA (%)</t>
    <phoneticPr fontId="2"/>
  </si>
  <si>
    <t>ROIC (%)</t>
    <phoneticPr fontId="2"/>
  </si>
  <si>
    <t>設備投資 (億円)</t>
    <phoneticPr fontId="2"/>
  </si>
  <si>
    <t>減価償却費 (億円)</t>
    <phoneticPr fontId="2"/>
  </si>
  <si>
    <t>研究開発費 (億円)</t>
    <phoneticPr fontId="2"/>
  </si>
  <si>
    <t>1株当たり当期純利益（EPS） (円)</t>
    <phoneticPr fontId="2"/>
  </si>
  <si>
    <t>１株当たり配当金 (円)</t>
    <phoneticPr fontId="2"/>
  </si>
  <si>
    <t>4Q</t>
    <phoneticPr fontId="2"/>
  </si>
  <si>
    <t>親会社株主に帰属する当期純利益 (億円)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</si>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</sst>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[Red]\-#,##0.0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38" fontId="3" fillId="0" borderId="1" xfId="1" applyFont="1" applyFill="1" applyBorder="1" applyAlignment="1">
      <alignment vertical="center"/>
    </xf>
    <xf numFmtId="177" fontId="3" fillId="0" borderId="1" xfId="1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177" fontId="3" fillId="0" borderId="0" xfId="1" applyNumberFormat="1" applyFont="1" applyFill="1" applyBorder="1" applyAlignment="1">
      <alignment vertical="center"/>
    </xf>
    <xf numFmtId="0" fontId="4" fillId="0" borderId="1" xfId="0" applyFont="1" applyBorder="1">
      <alignment vertical="center"/>
    </xf>
    <xf numFmtId="176" fontId="3" fillId="0" borderId="1" xfId="0" applyNumberFormat="1" applyFont="1" applyBorder="1">
      <alignment vertical="center"/>
    </xf>
    <xf numFmtId="3" fontId="3" fillId="0" borderId="1" xfId="0" applyNumberFormat="1" applyFont="1" applyBorder="1">
      <alignment vertical="center"/>
    </xf>
    <xf numFmtId="2" fontId="3" fillId="0" borderId="1" xfId="0" applyNumberFormat="1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38" fontId="3" fillId="0" borderId="1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428D8-47AB-48BB-A573-7DA258CEB10E}">
  <dimension ref="A2:G63"/>
  <sheetViews>
    <sheetView tabSelected="1" zoomScale="145" zoomScaleNormal="145" workbookViewId="0"/>
  </sheetViews>
  <sheetFormatPr defaultColWidth="8.69921875" defaultRowHeight="15" x14ac:dyDescent="0.45"/>
  <cols>
    <col min="1" max="1" width="33.19921875" style="4" customWidth="1"/>
    <col min="2" max="2" width="3.09765625" style="7" bestFit="1" customWidth="1"/>
    <col min="3" max="7" width="10.3984375" style="4" bestFit="1" customWidth="1"/>
    <col min="8" max="16384" width="8.69921875" style="4"/>
  </cols>
  <sheetData>
    <row r="2" spans="1:7" x14ac:dyDescent="0.45">
      <c r="A2" s="1"/>
      <c r="B2" s="2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</row>
    <row r="3" spans="1:7" x14ac:dyDescent="0.45">
      <c r="A3" s="15" t="s">
        <v>8</v>
      </c>
      <c r="B3" s="2" t="s">
        <v>30</v>
      </c>
      <c r="C3" s="5">
        <v>4679</v>
      </c>
      <c r="D3" s="5">
        <v>5380</v>
      </c>
      <c r="E3" s="5">
        <v>5581</v>
      </c>
      <c r="F3" s="5">
        <v>5865</v>
      </c>
      <c r="G3" s="21" t="s">
        <v>32</v>
      </c>
    </row>
    <row r="4" spans="1:7" x14ac:dyDescent="0.45">
      <c r="A4" s="16"/>
      <c r="B4" s="2" t="s">
        <v>5</v>
      </c>
      <c r="C4" s="5">
        <v>3430</v>
      </c>
      <c r="D4" s="5">
        <f>4045</f>
        <v>4045</v>
      </c>
      <c r="E4" s="5">
        <v>4143</v>
      </c>
      <c r="F4" s="5">
        <v>4325</v>
      </c>
      <c r="G4" s="5">
        <v>4248</v>
      </c>
    </row>
    <row r="5" spans="1:7" x14ac:dyDescent="0.45">
      <c r="A5" s="16"/>
      <c r="B5" s="2" t="s">
        <v>6</v>
      </c>
      <c r="C5" s="5">
        <v>2248</v>
      </c>
      <c r="D5" s="5">
        <v>2662</v>
      </c>
      <c r="E5" s="5">
        <v>2710</v>
      </c>
      <c r="F5" s="5">
        <v>2897</v>
      </c>
      <c r="G5" s="5">
        <v>2771</v>
      </c>
    </row>
    <row r="6" spans="1:7" x14ac:dyDescent="0.45">
      <c r="A6" s="17"/>
      <c r="B6" s="2" t="s">
        <v>7</v>
      </c>
      <c r="C6" s="5">
        <v>1114</v>
      </c>
      <c r="D6" s="5">
        <f>1280</f>
        <v>1280</v>
      </c>
      <c r="E6" s="5">
        <v>1308</v>
      </c>
      <c r="F6" s="5">
        <v>1456</v>
      </c>
      <c r="G6" s="5">
        <v>1393</v>
      </c>
    </row>
    <row r="7" spans="1:7" x14ac:dyDescent="0.45">
      <c r="A7" s="15" t="s">
        <v>9</v>
      </c>
      <c r="B7" s="2" t="s">
        <v>30</v>
      </c>
      <c r="C7" s="5">
        <v>507</v>
      </c>
      <c r="D7" s="5">
        <v>475</v>
      </c>
      <c r="E7" s="5">
        <v>624</v>
      </c>
      <c r="F7" s="5">
        <v>610</v>
      </c>
      <c r="G7" s="21" t="s">
        <v>32</v>
      </c>
    </row>
    <row r="8" spans="1:7" x14ac:dyDescent="0.45">
      <c r="A8" s="16"/>
      <c r="B8" s="2" t="s">
        <v>5</v>
      </c>
      <c r="C8" s="5">
        <f>393</f>
        <v>393</v>
      </c>
      <c r="D8" s="5">
        <v>366</v>
      </c>
      <c r="E8" s="5">
        <v>445</v>
      </c>
      <c r="F8" s="5">
        <v>432</v>
      </c>
      <c r="G8" s="5">
        <v>324</v>
      </c>
    </row>
    <row r="9" spans="1:7" x14ac:dyDescent="0.45">
      <c r="A9" s="16"/>
      <c r="B9" s="2" t="s">
        <v>6</v>
      </c>
      <c r="C9" s="5">
        <v>273</v>
      </c>
      <c r="D9" s="5">
        <v>260</v>
      </c>
      <c r="E9" s="5">
        <v>266</v>
      </c>
      <c r="F9" s="5">
        <v>316</v>
      </c>
      <c r="G9" s="5">
        <v>204</v>
      </c>
    </row>
    <row r="10" spans="1:7" x14ac:dyDescent="0.45">
      <c r="A10" s="17"/>
      <c r="B10" s="2" t="s">
        <v>7</v>
      </c>
      <c r="C10" s="5">
        <v>139</v>
      </c>
      <c r="D10" s="5">
        <v>130</v>
      </c>
      <c r="E10" s="5">
        <v>91</v>
      </c>
      <c r="F10" s="5">
        <v>175</v>
      </c>
      <c r="G10" s="5">
        <v>130</v>
      </c>
    </row>
    <row r="11" spans="1:7" x14ac:dyDescent="0.45">
      <c r="A11" s="15" t="s">
        <v>10</v>
      </c>
      <c r="B11" s="2" t="s">
        <v>30</v>
      </c>
      <c r="C11" s="5">
        <v>573</v>
      </c>
      <c r="D11" s="5">
        <v>520</v>
      </c>
      <c r="E11" s="5">
        <v>684</v>
      </c>
      <c r="F11" s="5">
        <v>623</v>
      </c>
      <c r="G11" s="21" t="s">
        <v>32</v>
      </c>
    </row>
    <row r="12" spans="1:7" x14ac:dyDescent="0.45">
      <c r="A12" s="16"/>
      <c r="B12" s="2" t="s">
        <v>5</v>
      </c>
      <c r="C12" s="5">
        <v>432</v>
      </c>
      <c r="D12" s="5">
        <v>398</v>
      </c>
      <c r="E12" s="5">
        <v>482</v>
      </c>
      <c r="F12" s="5">
        <v>448</v>
      </c>
      <c r="G12" s="5">
        <v>339</v>
      </c>
    </row>
    <row r="13" spans="1:7" x14ac:dyDescent="0.45">
      <c r="A13" s="16"/>
      <c r="B13" s="2" t="s">
        <v>6</v>
      </c>
      <c r="C13" s="5">
        <v>298</v>
      </c>
      <c r="D13" s="5">
        <f>302</f>
        <v>302</v>
      </c>
      <c r="E13" s="5">
        <v>307</v>
      </c>
      <c r="F13" s="5">
        <v>307</v>
      </c>
      <c r="G13" s="5">
        <v>203</v>
      </c>
    </row>
    <row r="14" spans="1:7" x14ac:dyDescent="0.45">
      <c r="A14" s="17"/>
      <c r="B14" s="2" t="s">
        <v>7</v>
      </c>
      <c r="C14" s="5">
        <v>152</v>
      </c>
      <c r="D14" s="5">
        <v>154</v>
      </c>
      <c r="E14" s="5">
        <v>127</v>
      </c>
      <c r="F14" s="5">
        <v>182</v>
      </c>
      <c r="G14" s="5">
        <v>123</v>
      </c>
    </row>
    <row r="15" spans="1:7" x14ac:dyDescent="0.45">
      <c r="A15" s="18" t="s">
        <v>31</v>
      </c>
      <c r="B15" s="2" t="s">
        <v>30</v>
      </c>
      <c r="C15" s="5">
        <v>313</v>
      </c>
      <c r="D15" s="5">
        <v>407</v>
      </c>
      <c r="E15" s="5">
        <v>558</v>
      </c>
      <c r="F15" s="5">
        <v>495</v>
      </c>
      <c r="G15" s="21" t="s">
        <v>32</v>
      </c>
    </row>
    <row r="16" spans="1:7" x14ac:dyDescent="0.45">
      <c r="A16" s="19"/>
      <c r="B16" s="2" t="s">
        <v>5</v>
      </c>
      <c r="C16" s="5">
        <v>235</v>
      </c>
      <c r="D16" s="5">
        <v>295</v>
      </c>
      <c r="E16" s="5">
        <v>442</v>
      </c>
      <c r="F16" s="5">
        <v>440</v>
      </c>
      <c r="G16" s="5">
        <v>357</v>
      </c>
    </row>
    <row r="17" spans="1:7" x14ac:dyDescent="0.45">
      <c r="A17" s="19"/>
      <c r="B17" s="2" t="s">
        <v>6</v>
      </c>
      <c r="C17" s="5">
        <v>220</v>
      </c>
      <c r="D17" s="5">
        <f>222</f>
        <v>222</v>
      </c>
      <c r="E17" s="5">
        <v>298</v>
      </c>
      <c r="F17" s="5">
        <v>321</v>
      </c>
      <c r="G17" s="5">
        <v>188</v>
      </c>
    </row>
    <row r="18" spans="1:7" x14ac:dyDescent="0.45">
      <c r="A18" s="20"/>
      <c r="B18" s="2" t="s">
        <v>7</v>
      </c>
      <c r="C18" s="5">
        <v>123</v>
      </c>
      <c r="D18" s="5">
        <v>89</v>
      </c>
      <c r="E18" s="5">
        <v>150</v>
      </c>
      <c r="F18" s="5">
        <v>162</v>
      </c>
      <c r="G18" s="5">
        <v>96</v>
      </c>
    </row>
    <row r="19" spans="1:7" x14ac:dyDescent="0.45">
      <c r="A19" s="15" t="s">
        <v>11</v>
      </c>
      <c r="B19" s="2" t="s">
        <v>30</v>
      </c>
      <c r="C19" s="5">
        <v>789</v>
      </c>
      <c r="D19" s="5">
        <v>791</v>
      </c>
      <c r="E19" s="5">
        <v>961</v>
      </c>
      <c r="F19" s="5">
        <v>1024</v>
      </c>
      <c r="G19" s="21" t="s">
        <v>32</v>
      </c>
    </row>
    <row r="20" spans="1:7" x14ac:dyDescent="0.45">
      <c r="A20" s="16"/>
      <c r="B20" s="2" t="s">
        <v>5</v>
      </c>
      <c r="C20" s="5">
        <v>612</v>
      </c>
      <c r="D20" s="5">
        <v>587</v>
      </c>
      <c r="E20" s="5">
        <v>678</v>
      </c>
      <c r="F20" s="5">
        <v>735</v>
      </c>
      <c r="G20" s="5">
        <v>640</v>
      </c>
    </row>
    <row r="21" spans="1:7" x14ac:dyDescent="0.45">
      <c r="A21" s="16"/>
      <c r="B21" s="2" t="s">
        <v>6</v>
      </c>
      <c r="C21" s="5">
        <v>406</v>
      </c>
      <c r="D21" s="5">
        <v>403</v>
      </c>
      <c r="E21" s="5">
        <v>419</v>
      </c>
      <c r="F21" s="5">
        <v>513</v>
      </c>
      <c r="G21" s="5">
        <v>513</v>
      </c>
    </row>
    <row r="22" spans="1:7" x14ac:dyDescent="0.45">
      <c r="A22" s="17"/>
      <c r="B22" s="2" t="s">
        <v>7</v>
      </c>
      <c r="C22" s="5">
        <v>202</v>
      </c>
      <c r="D22" s="5">
        <v>196</v>
      </c>
      <c r="E22" s="5">
        <v>166</v>
      </c>
      <c r="F22" s="5">
        <v>270</v>
      </c>
      <c r="G22" s="5">
        <v>228</v>
      </c>
    </row>
    <row r="23" spans="1:7" x14ac:dyDescent="0.45">
      <c r="A23" s="15" t="s">
        <v>15</v>
      </c>
      <c r="B23" s="2" t="s">
        <v>30</v>
      </c>
      <c r="C23" s="6">
        <v>10.8</v>
      </c>
      <c r="D23" s="6">
        <v>8.8000000000000007</v>
      </c>
      <c r="E23" s="6">
        <v>11.2</v>
      </c>
      <c r="F23" s="6">
        <v>10.4</v>
      </c>
      <c r="G23" s="21" t="s">
        <v>32</v>
      </c>
    </row>
    <row r="24" spans="1:7" x14ac:dyDescent="0.45">
      <c r="A24" s="16"/>
      <c r="B24" s="2" t="s">
        <v>5</v>
      </c>
      <c r="C24" s="6">
        <f t="shared" ref="C24:E24" si="0">C8/C4*100</f>
        <v>11.457725947521865</v>
      </c>
      <c r="D24" s="6">
        <f t="shared" si="0"/>
        <v>9.0482076637824473</v>
      </c>
      <c r="E24" s="6">
        <f t="shared" si="0"/>
        <v>10.741008930726528</v>
      </c>
      <c r="F24" s="6">
        <f>F8/F4*100</f>
        <v>9.9884393063583818</v>
      </c>
      <c r="G24" s="6">
        <v>7.6</v>
      </c>
    </row>
    <row r="25" spans="1:7" x14ac:dyDescent="0.45">
      <c r="A25" s="16"/>
      <c r="B25" s="2" t="s">
        <v>6</v>
      </c>
      <c r="C25" s="6">
        <f t="shared" ref="C25:E25" si="1">C9/C5*100</f>
        <v>12.144128113879002</v>
      </c>
      <c r="D25" s="6">
        <f t="shared" si="1"/>
        <v>9.7670924117205118</v>
      </c>
      <c r="E25" s="6">
        <f t="shared" si="1"/>
        <v>9.815498154981551</v>
      </c>
      <c r="F25" s="6">
        <f>F9/F5*100</f>
        <v>10.90783569209527</v>
      </c>
      <c r="G25" s="6">
        <f>G9/G5*100</f>
        <v>7.3619631901840492</v>
      </c>
    </row>
    <row r="26" spans="1:7" x14ac:dyDescent="0.45">
      <c r="A26" s="17"/>
      <c r="B26" s="2" t="s">
        <v>7</v>
      </c>
      <c r="C26" s="6">
        <f t="shared" ref="C26:E26" si="2">C10/C6*100</f>
        <v>12.477558348294435</v>
      </c>
      <c r="D26" s="6">
        <v>10.1</v>
      </c>
      <c r="E26" s="6">
        <f t="shared" si="2"/>
        <v>6.9571865443425072</v>
      </c>
      <c r="F26" s="6">
        <f>F10/F6*100</f>
        <v>12.01923076923077</v>
      </c>
      <c r="G26" s="6">
        <f>G10/G6*100</f>
        <v>9.3323761665470215</v>
      </c>
    </row>
    <row r="27" spans="1:7" x14ac:dyDescent="0.45">
      <c r="C27" s="8"/>
      <c r="D27" s="8"/>
      <c r="E27" s="8"/>
      <c r="F27" s="8"/>
      <c r="G27" s="8"/>
    </row>
    <row r="29" spans="1:7" x14ac:dyDescent="0.45">
      <c r="A29" s="9"/>
      <c r="B29" s="3"/>
      <c r="C29" s="3" t="s">
        <v>0</v>
      </c>
      <c r="D29" s="3" t="s">
        <v>1</v>
      </c>
      <c r="E29" s="3" t="s">
        <v>2</v>
      </c>
      <c r="F29" s="3" t="s">
        <v>3</v>
      </c>
      <c r="G29" s="3" t="s">
        <v>4</v>
      </c>
    </row>
    <row r="30" spans="1:7" x14ac:dyDescent="0.45">
      <c r="A30" s="14" t="s">
        <v>12</v>
      </c>
      <c r="B30" s="2" t="s">
        <v>30</v>
      </c>
      <c r="C30" s="5">
        <v>2795</v>
      </c>
      <c r="D30" s="5">
        <v>3104</v>
      </c>
      <c r="E30" s="5">
        <v>3749</v>
      </c>
      <c r="F30" s="5">
        <v>3750</v>
      </c>
      <c r="G30" s="21" t="s">
        <v>32</v>
      </c>
    </row>
    <row r="31" spans="1:7" x14ac:dyDescent="0.45">
      <c r="A31" s="14"/>
      <c r="B31" s="2" t="s">
        <v>5</v>
      </c>
      <c r="C31" s="5">
        <v>2690</v>
      </c>
      <c r="D31" s="5">
        <v>2927</v>
      </c>
      <c r="E31" s="5">
        <v>3429</v>
      </c>
      <c r="F31" s="5">
        <v>8616</v>
      </c>
      <c r="G31" s="5">
        <v>4002</v>
      </c>
    </row>
    <row r="32" spans="1:7" x14ac:dyDescent="0.45">
      <c r="A32" s="14"/>
      <c r="B32" s="2" t="s">
        <v>6</v>
      </c>
      <c r="C32" s="5">
        <v>2743</v>
      </c>
      <c r="D32" s="5">
        <f>3114</f>
        <v>3114</v>
      </c>
      <c r="E32" s="5">
        <v>3552</v>
      </c>
      <c r="F32" s="5">
        <v>3923</v>
      </c>
      <c r="G32" s="5">
        <v>3942</v>
      </c>
    </row>
    <row r="33" spans="1:7" x14ac:dyDescent="0.45">
      <c r="A33" s="14"/>
      <c r="B33" s="2" t="s">
        <v>7</v>
      </c>
      <c r="C33" s="5">
        <v>2590</v>
      </c>
      <c r="D33" s="5">
        <f>2987</f>
        <v>2987</v>
      </c>
      <c r="E33" s="5">
        <v>3356</v>
      </c>
      <c r="F33" s="5">
        <v>4024</v>
      </c>
      <c r="G33" s="5">
        <v>3781</v>
      </c>
    </row>
    <row r="34" spans="1:7" x14ac:dyDescent="0.45">
      <c r="A34" s="14" t="s">
        <v>13</v>
      </c>
      <c r="B34" s="2" t="s">
        <v>30</v>
      </c>
      <c r="C34" s="5">
        <v>6988</v>
      </c>
      <c r="D34" s="5">
        <v>7656</v>
      </c>
      <c r="E34" s="5">
        <v>8392</v>
      </c>
      <c r="F34" s="5">
        <v>8138</v>
      </c>
      <c r="G34" s="21" t="s">
        <v>32</v>
      </c>
    </row>
    <row r="35" spans="1:7" x14ac:dyDescent="0.45">
      <c r="A35" s="14"/>
      <c r="B35" s="2" t="s">
        <v>5</v>
      </c>
      <c r="C35" s="5">
        <v>6796</v>
      </c>
      <c r="D35" s="5">
        <v>7582</v>
      </c>
      <c r="E35" s="5">
        <v>8052</v>
      </c>
      <c r="F35" s="5">
        <v>3955</v>
      </c>
      <c r="G35" s="5">
        <v>8841</v>
      </c>
    </row>
    <row r="36" spans="1:7" x14ac:dyDescent="0.45">
      <c r="A36" s="14"/>
      <c r="B36" s="2" t="s">
        <v>6</v>
      </c>
      <c r="C36" s="5">
        <v>6740</v>
      </c>
      <c r="D36" s="5">
        <f>7462</f>
        <v>7462</v>
      </c>
      <c r="E36" s="5">
        <v>8086</v>
      </c>
      <c r="F36" s="5">
        <v>8278</v>
      </c>
      <c r="G36" s="5">
        <v>8489</v>
      </c>
    </row>
    <row r="37" spans="1:7" x14ac:dyDescent="0.45">
      <c r="A37" s="14"/>
      <c r="B37" s="2" t="s">
        <v>7</v>
      </c>
      <c r="C37" s="5">
        <v>6574</v>
      </c>
      <c r="D37" s="5">
        <v>7406</v>
      </c>
      <c r="E37" s="5">
        <v>7847</v>
      </c>
      <c r="F37" s="5">
        <v>8695</v>
      </c>
      <c r="G37" s="5">
        <v>8399</v>
      </c>
    </row>
    <row r="38" spans="1:7" x14ac:dyDescent="0.45">
      <c r="A38" s="14" t="s">
        <v>14</v>
      </c>
      <c r="B38" s="2" t="s">
        <v>30</v>
      </c>
      <c r="C38" s="10">
        <v>38.9</v>
      </c>
      <c r="D38" s="10">
        <v>38.6</v>
      </c>
      <c r="E38" s="10">
        <v>42.8</v>
      </c>
      <c r="F38" s="10">
        <v>44.2</v>
      </c>
      <c r="G38" s="21" t="s">
        <v>32</v>
      </c>
    </row>
    <row r="39" spans="1:7" x14ac:dyDescent="0.45">
      <c r="A39" s="14"/>
      <c r="B39" s="2" t="s">
        <v>5</v>
      </c>
      <c r="C39" s="10">
        <v>38.6</v>
      </c>
      <c r="D39" s="10">
        <v>37.6</v>
      </c>
      <c r="E39" s="10">
        <v>40.700000000000003</v>
      </c>
      <c r="F39" s="10">
        <v>44</v>
      </c>
      <c r="G39" s="10">
        <v>43.5</v>
      </c>
    </row>
    <row r="40" spans="1:7" x14ac:dyDescent="0.45">
      <c r="A40" s="14"/>
      <c r="B40" s="2" t="s">
        <v>6</v>
      </c>
      <c r="C40" s="10">
        <v>39.799999999999997</v>
      </c>
      <c r="D40" s="10">
        <v>40.700000000000003</v>
      </c>
      <c r="E40" s="10">
        <v>42</v>
      </c>
      <c r="F40" s="10">
        <v>45.5</v>
      </c>
      <c r="G40" s="10">
        <f>44.7</f>
        <v>44.7</v>
      </c>
    </row>
    <row r="41" spans="1:7" x14ac:dyDescent="0.45">
      <c r="A41" s="14"/>
      <c r="B41" s="2" t="s">
        <v>7</v>
      </c>
      <c r="C41" s="10">
        <v>38.299999999999997</v>
      </c>
      <c r="D41" s="10">
        <v>39.200000000000003</v>
      </c>
      <c r="E41" s="10">
        <v>40.799999999999997</v>
      </c>
      <c r="F41" s="10">
        <v>44.3</v>
      </c>
      <c r="G41" s="10">
        <v>43.2</v>
      </c>
    </row>
    <row r="43" spans="1:7" x14ac:dyDescent="0.45">
      <c r="A43" s="9"/>
      <c r="B43" s="2"/>
      <c r="C43" s="3" t="s">
        <v>0</v>
      </c>
      <c r="D43" s="3" t="s">
        <v>1</v>
      </c>
      <c r="E43" s="3" t="s">
        <v>2</v>
      </c>
      <c r="F43" s="3" t="s">
        <v>3</v>
      </c>
    </row>
    <row r="44" spans="1:7" x14ac:dyDescent="0.45">
      <c r="A44" s="13" t="s">
        <v>16</v>
      </c>
      <c r="B44" s="2" t="s">
        <v>30</v>
      </c>
      <c r="C44" s="11">
        <v>430</v>
      </c>
      <c r="D44" s="11">
        <v>268</v>
      </c>
      <c r="E44" s="11">
        <v>767</v>
      </c>
      <c r="F44" s="11">
        <v>934</v>
      </c>
    </row>
    <row r="45" spans="1:7" x14ac:dyDescent="0.45">
      <c r="A45" s="13" t="s">
        <v>17</v>
      </c>
      <c r="B45" s="2" t="s">
        <v>30</v>
      </c>
      <c r="C45" s="11">
        <v>-465</v>
      </c>
      <c r="D45" s="11">
        <v>-441</v>
      </c>
      <c r="E45" s="11">
        <v>-554</v>
      </c>
      <c r="F45" s="11">
        <v>-479</v>
      </c>
    </row>
    <row r="46" spans="1:7" x14ac:dyDescent="0.45">
      <c r="A46" s="13" t="s">
        <v>18</v>
      </c>
      <c r="B46" s="2" t="s">
        <v>30</v>
      </c>
      <c r="C46" s="11">
        <v>-55</v>
      </c>
      <c r="D46" s="11">
        <v>200</v>
      </c>
      <c r="E46" s="11">
        <v>-524</v>
      </c>
      <c r="F46" s="11">
        <v>-489</v>
      </c>
    </row>
    <row r="47" spans="1:7" x14ac:dyDescent="0.45">
      <c r="A47" s="13" t="s">
        <v>19</v>
      </c>
      <c r="B47" s="2" t="s">
        <v>30</v>
      </c>
      <c r="C47" s="11">
        <v>880</v>
      </c>
      <c r="D47" s="11">
        <v>935</v>
      </c>
      <c r="E47" s="11">
        <v>684</v>
      </c>
      <c r="F47" s="11">
        <v>648</v>
      </c>
    </row>
    <row r="49" spans="1:6" x14ac:dyDescent="0.45">
      <c r="A49" s="9"/>
      <c r="B49" s="2"/>
      <c r="C49" s="3" t="s">
        <v>0</v>
      </c>
      <c r="D49" s="3" t="s">
        <v>1</v>
      </c>
      <c r="E49" s="3" t="s">
        <v>2</v>
      </c>
      <c r="F49" s="3" t="s">
        <v>3</v>
      </c>
    </row>
    <row r="50" spans="1:6" x14ac:dyDescent="0.45">
      <c r="A50" s="1" t="s">
        <v>20</v>
      </c>
      <c r="B50" s="2" t="s">
        <v>30</v>
      </c>
      <c r="C50" s="1">
        <v>48.6</v>
      </c>
      <c r="D50" s="1">
        <v>51.7</v>
      </c>
      <c r="E50" s="1">
        <v>52</v>
      </c>
      <c r="F50" s="1">
        <v>63.1</v>
      </c>
    </row>
    <row r="51" spans="1:6" x14ac:dyDescent="0.45">
      <c r="A51" s="1" t="s">
        <v>21</v>
      </c>
      <c r="B51" s="2" t="s">
        <v>30</v>
      </c>
      <c r="C51" s="1">
        <v>32.6</v>
      </c>
      <c r="D51" s="1">
        <v>27.4</v>
      </c>
      <c r="E51" s="1">
        <v>25.3</v>
      </c>
      <c r="F51" s="1">
        <v>33.1</v>
      </c>
    </row>
    <row r="52" spans="1:6" x14ac:dyDescent="0.45">
      <c r="A52" s="1" t="s">
        <v>29</v>
      </c>
      <c r="B52" s="2" t="s">
        <v>30</v>
      </c>
      <c r="C52" s="12">
        <v>34</v>
      </c>
      <c r="D52" s="12">
        <v>38</v>
      </c>
      <c r="E52" s="12">
        <v>50</v>
      </c>
      <c r="F52" s="12">
        <v>60</v>
      </c>
    </row>
    <row r="54" spans="1:6" x14ac:dyDescent="0.45">
      <c r="A54" s="9"/>
      <c r="B54" s="2"/>
      <c r="C54" s="3" t="s">
        <v>0</v>
      </c>
      <c r="D54" s="3" t="s">
        <v>1</v>
      </c>
      <c r="E54" s="3" t="s">
        <v>2</v>
      </c>
      <c r="F54" s="3" t="s">
        <v>3</v>
      </c>
    </row>
    <row r="55" spans="1:6" x14ac:dyDescent="0.45">
      <c r="A55" s="1" t="s">
        <v>22</v>
      </c>
      <c r="B55" s="2" t="s">
        <v>30</v>
      </c>
      <c r="C55" s="1">
        <v>12.3</v>
      </c>
      <c r="D55" s="1">
        <v>14.3</v>
      </c>
      <c r="E55" s="1">
        <v>17.100000000000001</v>
      </c>
      <c r="F55" s="1">
        <v>13.8</v>
      </c>
    </row>
    <row r="56" spans="1:6" x14ac:dyDescent="0.45">
      <c r="A56" s="1" t="s">
        <v>23</v>
      </c>
      <c r="B56" s="2" t="s">
        <v>30</v>
      </c>
      <c r="C56" s="1">
        <v>4.7</v>
      </c>
      <c r="D56" s="1">
        <v>5.6</v>
      </c>
      <c r="E56" s="10">
        <v>7</v>
      </c>
      <c r="F56" s="10">
        <v>6</v>
      </c>
    </row>
    <row r="57" spans="1:6" x14ac:dyDescent="0.45">
      <c r="A57" s="1" t="s">
        <v>24</v>
      </c>
      <c r="B57" s="2" t="s">
        <v>30</v>
      </c>
      <c r="C57" s="1">
        <v>6.2</v>
      </c>
      <c r="D57" s="1">
        <v>5.3</v>
      </c>
      <c r="E57" s="1">
        <v>6.3</v>
      </c>
      <c r="F57" s="1">
        <v>6.1</v>
      </c>
    </row>
    <row r="58" spans="1:6" x14ac:dyDescent="0.45">
      <c r="A58" s="1" t="s">
        <v>28</v>
      </c>
      <c r="B58" s="2" t="s">
        <v>30</v>
      </c>
      <c r="C58" s="1">
        <v>104.14</v>
      </c>
      <c r="D58" s="1">
        <v>138.87</v>
      </c>
      <c r="E58" s="1">
        <v>197.56</v>
      </c>
      <c r="F58" s="1">
        <v>181.44</v>
      </c>
    </row>
    <row r="60" spans="1:6" x14ac:dyDescent="0.45">
      <c r="A60" s="9"/>
      <c r="B60" s="2"/>
      <c r="C60" s="3" t="s">
        <v>0</v>
      </c>
      <c r="D60" s="3" t="s">
        <v>1</v>
      </c>
      <c r="E60" s="3" t="s">
        <v>2</v>
      </c>
      <c r="F60" s="3" t="s">
        <v>3</v>
      </c>
    </row>
    <row r="61" spans="1:6" x14ac:dyDescent="0.45">
      <c r="A61" s="1" t="s">
        <v>25</v>
      </c>
      <c r="B61" s="2" t="s">
        <v>30</v>
      </c>
      <c r="C61" s="1">
        <v>408</v>
      </c>
      <c r="D61" s="1">
        <v>563</v>
      </c>
      <c r="E61" s="1">
        <v>775</v>
      </c>
      <c r="F61" s="1">
        <v>695</v>
      </c>
    </row>
    <row r="62" spans="1:6" x14ac:dyDescent="0.45">
      <c r="A62" s="1" t="s">
        <v>26</v>
      </c>
      <c r="B62" s="2" t="s">
        <v>30</v>
      </c>
      <c r="C62" s="1">
        <v>269</v>
      </c>
      <c r="D62" s="1">
        <v>308</v>
      </c>
      <c r="E62" s="1">
        <v>330</v>
      </c>
      <c r="F62" s="1">
        <v>410</v>
      </c>
    </row>
    <row r="63" spans="1:6" x14ac:dyDescent="0.45">
      <c r="A63" s="1" t="s">
        <v>27</v>
      </c>
      <c r="B63" s="2" t="s">
        <v>30</v>
      </c>
      <c r="C63" s="1">
        <v>207</v>
      </c>
      <c r="D63" s="1">
        <v>219</v>
      </c>
      <c r="E63" s="1">
        <v>234</v>
      </c>
      <c r="F63" s="1">
        <v>259</v>
      </c>
    </row>
  </sheetData>
  <mergeCells count="9">
    <mergeCell ref="A30:A33"/>
    <mergeCell ref="A34:A37"/>
    <mergeCell ref="A38:A41"/>
    <mergeCell ref="A3:A6"/>
    <mergeCell ref="A7:A10"/>
    <mergeCell ref="A23:A26"/>
    <mergeCell ref="A11:A14"/>
    <mergeCell ref="A19:A22"/>
    <mergeCell ref="A15:A18"/>
  </mergeCells>
  <phoneticPr fontId="2"/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古橋 侑佳</dc:creator>
  <cp:keywords/>
  <dc:description/>
  <cp:lastModifiedBy>西村 道太</cp:lastModifiedBy>
  <cp:revision/>
  <cp:lastPrinted>2026-02-18T11:37:33Z</cp:lastPrinted>
  <dcterms:created xsi:type="dcterms:W3CDTF">2026-02-05T05:15:34Z</dcterms:created>
  <dcterms:modified xsi:type="dcterms:W3CDTF">2026-02-18T13:14:20Z</dcterms:modified>
  <cp:category/>
  <cp:contentStatus/>
</cp:coreProperties>
</file>