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68\service\Buffalo復旧\★制作\2304.CSSホールディングス_本橋\★制作\20231114_ハイライト更新_01\chart\"/>
    </mc:Choice>
  </mc:AlternateContent>
  <xr:revisionPtr revIDLastSave="0" documentId="13_ncr:1_{625CFFB8-141D-415E-8E8D-744BFE6C1562}" xr6:coauthVersionLast="47" xr6:coauthVersionMax="47" xr10:uidLastSave="{00000000-0000-0000-0000-000000000000}"/>
  <bookViews>
    <workbookView xWindow="-27525" yWindow="3075" windowWidth="17190" windowHeight="9540" activeTab="1" xr2:uid="{00000000-000D-0000-FFFF-FFFF00000000}"/>
  </bookViews>
  <sheets>
    <sheet name="半期" sheetId="2" r:id="rId1"/>
    <sheet name="通期" sheetId="3" r:id="rId2"/>
  </sheets>
  <definedNames>
    <definedName name="_xlnm.Print_Area" localSheetId="1">通期!$A$1:$K$17</definedName>
    <definedName name="_xlnm.Print_Area" localSheetId="0">半期!$A$1:$K$31</definedName>
    <definedName name="_xlnm.Print_Titles" localSheetId="1">通期!$1:$1</definedName>
    <definedName name="_xlnm.Print_Titles" localSheetId="0">半期!$1:$1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C14" i="3"/>
  <c r="D14" i="3"/>
  <c r="E14" i="3"/>
  <c r="F14" i="3"/>
  <c r="G14" i="3"/>
  <c r="H14" i="3"/>
  <c r="I1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J16" i="3"/>
  <c r="J15" i="3"/>
  <c r="J14" i="3"/>
  <c r="K14" i="2" l="1"/>
  <c r="B13" i="2"/>
  <c r="C13" i="2"/>
  <c r="D13" i="2"/>
  <c r="E13" i="2"/>
  <c r="F13" i="2"/>
  <c r="G13" i="2"/>
  <c r="H13" i="2"/>
  <c r="I13" i="2"/>
  <c r="J13" i="2"/>
  <c r="B14" i="2"/>
  <c r="C14" i="2"/>
  <c r="D14" i="2"/>
  <c r="E14" i="2"/>
  <c r="F14" i="2"/>
  <c r="G14" i="2"/>
  <c r="H14" i="2"/>
  <c r="I14" i="2"/>
  <c r="J14" i="2"/>
  <c r="K13" i="2"/>
  <c r="J28" i="2" l="1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K16" i="3" l="1"/>
  <c r="K15" i="3"/>
  <c r="K14" i="3"/>
  <c r="K28" i="2" l="1"/>
  <c r="K21" i="2"/>
  <c r="K27" i="2"/>
  <c r="K20" i="2"/>
</calcChain>
</file>

<file path=xl/sharedStrings.xml><?xml version="1.0" encoding="utf-8"?>
<sst xmlns="http://schemas.openxmlformats.org/spreadsheetml/2006/main" count="78" uniqueCount="51">
  <si>
    <t>業績状況</t>
    <rPh sb="0" eb="2">
      <t>ギョウセキ</t>
    </rPh>
    <rPh sb="2" eb="4">
      <t>ジョウキョウ</t>
    </rPh>
    <phoneticPr fontId="3"/>
  </si>
  <si>
    <t>キャッシュ・フロー</t>
  </si>
  <si>
    <t>単位：円</t>
    <rPh sb="0" eb="2">
      <t>タンイ</t>
    </rPh>
    <rPh sb="3" eb="4">
      <t>エン</t>
    </rPh>
    <phoneticPr fontId="3"/>
  </si>
  <si>
    <t>単位：百万円</t>
    <rPh sb="0" eb="2">
      <t>タンイ</t>
    </rPh>
    <rPh sb="3" eb="5">
      <t>ヒャクマン</t>
    </rPh>
    <rPh sb="5" eb="6">
      <t>エン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</si>
  <si>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</si>
  <si>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</si>
  <si>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</si>
  <si>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営業利益</t>
  </si>
  <si>
    <t>経常利益</t>
  </si>
  <si>
    <t>総資産</t>
    <phoneticPr fontId="3"/>
  </si>
  <si>
    <t>純資産</t>
    <phoneticPr fontId="3"/>
  </si>
  <si>
    <t>自己資本</t>
    <phoneticPr fontId="3"/>
  </si>
  <si>
    <t>売上高</t>
    <phoneticPr fontId="3"/>
  </si>
  <si>
    <t>売上高営業利益率(%)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phoneticPr fontId="4"/>
  </si>
  <si>
    <t>自己資本比率(%)</t>
    <phoneticPr fontId="3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</si>
  <si>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3"/>
  </si>
  <si>
    <t>売上総利益</t>
    <rPh sb="0" eb="2">
      <t>ウリアゲ</t>
    </rPh>
    <rPh sb="2" eb="5">
      <t>ソウリエキ</t>
    </rPh>
    <phoneticPr fontId="3"/>
  </si>
  <si>
    <t>販売費および一般管理費</t>
    <rPh sb="0" eb="2">
      <t>ハンバイ</t>
    </rPh>
    <rPh sb="2" eb="3">
      <t>ヒ</t>
    </rPh>
    <rPh sb="6" eb="8">
      <t>イッパン</t>
    </rPh>
    <rPh sb="8" eb="11">
      <t>カンリヒ</t>
    </rPh>
    <phoneticPr fontId="3"/>
  </si>
  <si>
    <t>スチュワード事業</t>
    <rPh sb="6" eb="8">
      <t>ジギョウ</t>
    </rPh>
    <phoneticPr fontId="3"/>
  </si>
  <si>
    <t>フードサービス事業</t>
    <rPh sb="7" eb="9">
      <t>ジギョウ</t>
    </rPh>
    <phoneticPr fontId="3"/>
  </si>
  <si>
    <t>空間プロデュース事業</t>
    <rPh sb="0" eb="2">
      <t>クウカン</t>
    </rPh>
    <rPh sb="8" eb="10">
      <t>ジギョウ</t>
    </rPh>
    <phoneticPr fontId="3"/>
  </si>
  <si>
    <t>第2四半期</t>
  </si>
  <si>
    <t>第4四半期</t>
  </si>
  <si>
    <t>ROA(%)</t>
    <phoneticPr fontId="23"/>
  </si>
  <si>
    <t>ROE(%)</t>
    <phoneticPr fontId="3"/>
  </si>
  <si>
    <t>配当性向（％）</t>
    <rPh sb="0" eb="2">
      <t>ハイトウ</t>
    </rPh>
    <rPh sb="2" eb="4">
      <t>セイコウ</t>
    </rPh>
    <phoneticPr fontId="3"/>
  </si>
  <si>
    <t>株価収益率</t>
    <rPh sb="0" eb="2">
      <t>カブカ</t>
    </rPh>
    <rPh sb="2" eb="4">
      <t>シュウエキ</t>
    </rPh>
    <rPh sb="4" eb="5">
      <t>リツ</t>
    </rPh>
    <phoneticPr fontId="23"/>
  </si>
  <si>
    <t>財政状況</t>
    <rPh sb="0" eb="2">
      <t>ザイセイ</t>
    </rPh>
    <rPh sb="2" eb="4">
      <t>ジョウキョウ</t>
    </rPh>
    <phoneticPr fontId="3"/>
  </si>
  <si>
    <t>PER(倍）</t>
    <rPh sb="4" eb="5">
      <t>バイ</t>
    </rPh>
    <phoneticPr fontId="3"/>
  </si>
  <si>
    <t>PBR(倍）</t>
    <rPh sb="4" eb="5">
      <t>バイ</t>
    </rPh>
    <phoneticPr fontId="3"/>
  </si>
  <si>
    <t>セグメント別売上高</t>
    <rPh sb="5" eb="6">
      <t>ベツ</t>
    </rPh>
    <rPh sb="6" eb="8">
      <t>ウリアゲ</t>
    </rPh>
    <rPh sb="8" eb="9">
      <t>ダカ</t>
    </rPh>
    <phoneticPr fontId="3"/>
  </si>
  <si>
    <t>配当利回り(%)</t>
    <rPh sb="0" eb="2">
      <t>ハイトウ</t>
    </rPh>
    <rPh sb="2" eb="4">
      <t>リマワ</t>
    </rPh>
    <phoneticPr fontId="3"/>
  </si>
  <si>
    <t>経営指標</t>
    <rPh sb="0" eb="2">
      <t>ケイエイ</t>
    </rPh>
    <rPh sb="2" eb="4">
      <t>シヒョウ</t>
    </rPh>
    <phoneticPr fontId="23"/>
  </si>
  <si>
    <t>1株あたり配当金（円）</t>
    <rPh sb="1" eb="2">
      <t>カブ</t>
    </rPh>
    <rPh sb="5" eb="8">
      <t>ハイトウキン</t>
    </rPh>
    <rPh sb="9" eb="10">
      <t>エン</t>
    </rPh>
    <phoneticPr fontId="3"/>
  </si>
  <si>
    <t>BPS（円）</t>
    <phoneticPr fontId="3"/>
  </si>
  <si>
    <t>EPS（円）</t>
    <phoneticPr fontId="3"/>
  </si>
  <si>
    <t>期末株価(円）</t>
    <rPh sb="0" eb="2">
      <t>キマツ</t>
    </rPh>
    <rPh sb="2" eb="4">
      <t>カブカ</t>
    </rPh>
    <rPh sb="5" eb="6">
      <t>エン</t>
    </rPh>
    <phoneticPr fontId="3"/>
  </si>
  <si>
    <t>株式会社ＣＳＳホールディングス　業績データ（通期）</t>
    <rPh sb="0" eb="2">
      <t>カブシキ</t>
    </rPh>
    <rPh sb="2" eb="4">
      <t>ガイシャ</t>
    </rPh>
    <rPh sb="16" eb="18">
      <t>ギョウセキ</t>
    </rPh>
    <rPh sb="22" eb="24">
      <t>ツウキ</t>
    </rPh>
    <phoneticPr fontId="23"/>
  </si>
  <si>
    <t>株式会社ＣＳＳホールディングス　業績データ（半期）</t>
    <rPh sb="0" eb="2">
      <t>カブシキ</t>
    </rPh>
    <rPh sb="2" eb="4">
      <t>ガイシャ</t>
    </rPh>
    <rPh sb="16" eb="18">
      <t>ギョウセキ</t>
    </rPh>
    <rPh sb="22" eb="24">
      <t>ハンキ</t>
    </rPh>
    <phoneticPr fontId="23"/>
  </si>
  <si>
    <t>2015年9月期</t>
  </si>
  <si>
    <t>2016年9月期</t>
  </si>
  <si>
    <t>2017年9月期</t>
  </si>
  <si>
    <t>2018年9月期</t>
  </si>
  <si>
    <t>2019年9月期</t>
  </si>
  <si>
    <t>2014年9月期</t>
  </si>
  <si>
    <t>2020年9月期</t>
  </si>
  <si>
    <t>2021年9月期</t>
  </si>
  <si>
    <t>2022年9月期</t>
  </si>
  <si>
    <t>2023年9月期</t>
    <phoneticPr fontId="3"/>
  </si>
  <si>
    <t>2023年9月期</t>
  </si>
  <si>
    <t>第4四半期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</si>
</sst>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0.0%"/>
    <numFmt numFmtId="178" formatCode="#,##0.0;[Red]\-#,##0.0"/>
    <numFmt numFmtId="179" formatCode="#,##0.0"/>
    <numFmt numFmtId="180" formatCode="0.0_ 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5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vertical="center" shrinkToFit="1"/>
      <protection locked="0"/>
    </xf>
    <xf numFmtId="0" fontId="25" fillId="0" borderId="0" xfId="98" applyFont="1" applyAlignment="1" applyProtection="1">
      <alignment horizontal="center" vertical="center" shrinkToFit="1"/>
      <protection locked="0"/>
    </xf>
    <xf numFmtId="0" fontId="29" fillId="0" borderId="0" xfId="98" applyFont="1" applyAlignment="1" applyProtection="1">
      <alignment horizontal="right" vertical="center" shrinkToFit="1"/>
      <protection locked="0"/>
    </xf>
    <xf numFmtId="0" fontId="27" fillId="0" borderId="10" xfId="98" applyFont="1" applyBorder="1" applyAlignment="1" applyProtection="1">
      <alignment vertical="center" shrinkToFit="1"/>
      <protection locked="0"/>
    </xf>
    <xf numFmtId="0" fontId="25" fillId="0" borderId="10" xfId="0" applyFont="1" applyBorder="1" applyAlignment="1" applyProtection="1">
      <alignment vertical="center" shrinkToFit="1"/>
      <protection locked="0"/>
    </xf>
    <xf numFmtId="0" fontId="27" fillId="0" borderId="0" xfId="98" applyFont="1" applyAlignment="1" applyProtection="1">
      <alignment vertical="center" shrinkToFit="1"/>
      <protection locked="0"/>
    </xf>
    <xf numFmtId="0" fontId="30" fillId="0" borderId="0" xfId="98" applyFont="1" applyAlignment="1" applyProtection="1">
      <alignment horizontal="center" vertical="center" shrinkToFit="1"/>
      <protection locked="0"/>
    </xf>
    <xf numFmtId="0" fontId="25" fillId="0" borderId="0" xfId="98" applyFont="1" applyAlignment="1" applyProtection="1">
      <alignment horizontal="right" vertical="center" shrinkToFit="1"/>
      <protection locked="0"/>
    </xf>
    <xf numFmtId="176" fontId="27" fillId="0" borderId="0" xfId="98" applyNumberFormat="1" applyFont="1" applyAlignment="1" applyProtection="1">
      <alignment horizontal="right" vertical="center" shrinkToFit="1"/>
      <protection locked="0"/>
    </xf>
    <xf numFmtId="176" fontId="27" fillId="0" borderId="0" xfId="4" applyNumberFormat="1" applyFont="1" applyAlignment="1" applyProtection="1">
      <alignment horizontal="right" vertical="center" shrinkToFit="1"/>
      <protection locked="0"/>
    </xf>
    <xf numFmtId="3" fontId="28" fillId="0" borderId="10" xfId="4" applyNumberFormat="1" applyFont="1" applyBorder="1" applyAlignment="1" applyProtection="1">
      <alignment horizontal="right" vertical="center" shrinkToFit="1"/>
      <protection locked="0"/>
    </xf>
    <xf numFmtId="38" fontId="28" fillId="0" borderId="10" xfId="4" applyFont="1" applyBorder="1" applyAlignment="1" applyProtection="1">
      <alignment vertical="center" shrinkToFit="1"/>
      <protection locked="0"/>
    </xf>
    <xf numFmtId="38" fontId="27" fillId="0" borderId="10" xfId="4" applyFont="1" applyBorder="1" applyAlignment="1" applyProtection="1">
      <alignment vertical="center" shrinkToFit="1"/>
      <protection locked="0"/>
    </xf>
    <xf numFmtId="3" fontId="27" fillId="0" borderId="10" xfId="103" applyNumberFormat="1" applyFont="1" applyBorder="1" applyAlignment="1" applyProtection="1">
      <alignment horizontal="right" vertical="center" shrinkToFit="1"/>
      <protection locked="0"/>
    </xf>
    <xf numFmtId="0" fontId="29" fillId="25" borderId="12" xfId="98" quotePrefix="1" applyFont="1" applyFill="1" applyBorder="1" applyAlignment="1">
      <alignment horizontal="center" vertical="center" shrinkToFit="1"/>
    </xf>
    <xf numFmtId="0" fontId="29" fillId="25" borderId="11" xfId="98" quotePrefix="1" applyFont="1" applyFill="1" applyBorder="1" applyAlignment="1">
      <alignment horizontal="center" vertical="center" shrinkToFit="1"/>
    </xf>
    <xf numFmtId="0" fontId="29" fillId="25" borderId="12" xfId="98" quotePrefix="1" applyFont="1" applyFill="1" applyBorder="1" applyAlignment="1" applyProtection="1">
      <alignment horizontal="center" vertical="center" wrapText="1" shrinkToFit="1"/>
      <protection locked="0"/>
    </xf>
    <xf numFmtId="0" fontId="29" fillId="25" borderId="11" xfId="98" quotePrefix="1" applyFont="1" applyFill="1" applyBorder="1" applyAlignment="1" applyProtection="1">
      <alignment horizontal="center" vertical="center" wrapText="1" shrinkToFit="1"/>
      <protection locked="0"/>
    </xf>
    <xf numFmtId="3" fontId="27" fillId="0" borderId="0" xfId="103" applyNumberFormat="1" applyFont="1" applyBorder="1" applyAlignment="1" applyProtection="1">
      <alignment horizontal="right" vertical="center" shrinkToFit="1"/>
      <protection locked="0"/>
    </xf>
    <xf numFmtId="177" fontId="28" fillId="0" borderId="0" xfId="104" applyNumberFormat="1" applyFont="1" applyBorder="1" applyAlignment="1" applyProtection="1">
      <alignment horizontal="right" vertical="center" shrinkToFit="1"/>
      <protection locked="0"/>
    </xf>
    <xf numFmtId="178" fontId="28" fillId="0" borderId="10" xfId="103" applyNumberFormat="1" applyFont="1" applyBorder="1" applyAlignment="1" applyProtection="1">
      <alignment horizontal="right" vertical="center" shrinkToFit="1"/>
      <protection locked="0"/>
    </xf>
    <xf numFmtId="178" fontId="28" fillId="0" borderId="10" xfId="4" applyNumberFormat="1" applyFont="1" applyBorder="1" applyAlignment="1" applyProtection="1">
      <alignment vertical="center" shrinkToFit="1"/>
      <protection locked="0"/>
    </xf>
    <xf numFmtId="178" fontId="27" fillId="0" borderId="10" xfId="4" applyNumberFormat="1" applyFont="1" applyBorder="1" applyAlignment="1" applyProtection="1">
      <alignment vertical="center" shrinkToFit="1"/>
      <protection locked="0"/>
    </xf>
    <xf numFmtId="178" fontId="28" fillId="0" borderId="10" xfId="103" applyNumberFormat="1" applyFont="1" applyBorder="1" applyAlignment="1" applyProtection="1">
      <alignment vertical="center" shrinkToFit="1"/>
      <protection locked="0"/>
    </xf>
    <xf numFmtId="178" fontId="27" fillId="0" borderId="10" xfId="103" applyNumberFormat="1" applyFont="1" applyBorder="1" applyAlignment="1" applyProtection="1">
      <alignment vertical="center" shrinkToFit="1"/>
      <protection locked="0"/>
    </xf>
    <xf numFmtId="40" fontId="28" fillId="0" borderId="10" xfId="103" applyNumberFormat="1" applyFont="1" applyBorder="1" applyAlignment="1" applyProtection="1">
      <alignment horizontal="right" vertical="center" shrinkToFit="1"/>
      <protection locked="0"/>
    </xf>
    <xf numFmtId="40" fontId="28" fillId="0" borderId="10" xfId="103" applyNumberFormat="1" applyFont="1" applyBorder="1" applyAlignment="1" applyProtection="1">
      <alignment vertical="center" shrinkToFit="1"/>
      <protection locked="0"/>
    </xf>
    <xf numFmtId="40" fontId="28" fillId="0" borderId="10" xfId="4" applyNumberFormat="1" applyFont="1" applyBorder="1" applyAlignment="1" applyProtection="1">
      <alignment horizontal="right" vertical="center" shrinkToFit="1"/>
      <protection locked="0"/>
    </xf>
    <xf numFmtId="40" fontId="28" fillId="0" borderId="10" xfId="4" applyNumberFormat="1" applyFont="1" applyBorder="1" applyAlignment="1" applyProtection="1">
      <alignment vertical="center" shrinkToFit="1"/>
      <protection locked="0"/>
    </xf>
    <xf numFmtId="40" fontId="27" fillId="0" borderId="10" xfId="4" applyNumberFormat="1" applyFont="1" applyBorder="1" applyAlignment="1" applyProtection="1">
      <alignment vertical="center" shrinkToFit="1"/>
      <protection locked="0"/>
    </xf>
    <xf numFmtId="177" fontId="33" fillId="0" borderId="0" xfId="104" applyNumberFormat="1" applyFont="1" applyBorder="1" applyAlignment="1" applyProtection="1">
      <alignment horizontal="right" vertical="center" shrinkToFit="1"/>
      <protection locked="0"/>
    </xf>
    <xf numFmtId="178" fontId="28" fillId="0" borderId="0" xfId="103" applyNumberFormat="1" applyFont="1" applyBorder="1" applyAlignment="1" applyProtection="1">
      <alignment horizontal="right" vertical="center" shrinkToFit="1"/>
      <protection locked="0"/>
    </xf>
    <xf numFmtId="0" fontId="26" fillId="25" borderId="11" xfId="98" applyFont="1" applyFill="1" applyBorder="1" applyAlignment="1">
      <alignment horizontal="center" vertical="center" shrinkToFit="1"/>
    </xf>
    <xf numFmtId="179" fontId="28" fillId="0" borderId="10" xfId="103" applyNumberFormat="1" applyFont="1" applyBorder="1" applyAlignment="1" applyProtection="1">
      <alignment horizontal="right" vertical="center" shrinkToFit="1"/>
      <protection locked="0"/>
    </xf>
    <xf numFmtId="4" fontId="27" fillId="0" borderId="10" xfId="103" applyNumberFormat="1" applyFont="1" applyBorder="1" applyAlignment="1" applyProtection="1">
      <alignment vertical="center" shrinkToFit="1"/>
      <protection locked="0"/>
    </xf>
    <xf numFmtId="180" fontId="28" fillId="0" borderId="10" xfId="103" applyNumberFormat="1" applyFont="1" applyBorder="1" applyAlignment="1" applyProtection="1">
      <alignment horizontal="right" vertical="center" shrinkToFit="1"/>
      <protection locked="0"/>
    </xf>
    <xf numFmtId="4" fontId="28" fillId="0" borderId="10" xfId="103" applyNumberFormat="1" applyFont="1" applyBorder="1" applyAlignment="1" applyProtection="1">
      <alignment vertical="center" shrinkToFit="1"/>
      <protection locked="0"/>
    </xf>
    <xf numFmtId="0" fontId="34" fillId="0" borderId="13" xfId="0" applyFont="1" applyBorder="1" applyAlignment="1" applyProtection="1">
      <alignment horizontal="left" vertical="top" wrapText="1" shrinkToFit="1"/>
      <protection locked="0"/>
    </xf>
    <xf numFmtId="0" fontId="34" fillId="0" borderId="13" xfId="0" applyFont="1" applyBorder="1" applyAlignment="1" applyProtection="1">
      <alignment horizontal="left" vertical="top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26" fillId="25" borderId="11" xfId="98" applyFont="1" applyFill="1" applyBorder="1" applyAlignment="1">
      <alignment horizontal="center" vertical="center" shrinkToFit="1"/>
    </xf>
    <xf numFmtId="0" fontId="26" fillId="25" borderId="12" xfId="98" applyFont="1" applyFill="1" applyBorder="1" applyAlignment="1">
      <alignment horizontal="center" vertical="center" shrinkToFit="1"/>
    </xf>
    <xf numFmtId="0" fontId="26" fillId="25" borderId="11" xfId="98" applyFont="1" applyFill="1" applyBorder="1" applyAlignment="1" applyProtection="1">
      <alignment horizontal="center" vertical="center" shrinkToFit="1"/>
      <protection locked="0"/>
    </xf>
    <xf numFmtId="0" fontId="26" fillId="25" borderId="12" xfId="98" applyFont="1" applyFill="1" applyBorder="1" applyAlignment="1" applyProtection="1">
      <alignment horizontal="center" vertical="center" shrinkToFit="1"/>
      <protection locked="0"/>
    </xf>
  </cellXfs>
  <cellStyles count="105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" xfId="104" builtinId="5"/>
    <cellStyle name="パーセント 2" xfId="3" xr:uid="{00000000-0005-0000-0000-00003E000000}"/>
    <cellStyle name="メモ 2" xfId="67" xr:uid="{00000000-0005-0000-0000-00003F000000}"/>
    <cellStyle name="メモ 3" xfId="68" xr:uid="{00000000-0005-0000-0000-000040000000}"/>
    <cellStyle name="メモ 4" xfId="69" xr:uid="{00000000-0005-0000-0000-000041000000}"/>
    <cellStyle name="リンク セル 2" xfId="70" xr:uid="{00000000-0005-0000-0000-000042000000}"/>
    <cellStyle name="リンク セル 3" xfId="71" xr:uid="{00000000-0005-0000-0000-000043000000}"/>
    <cellStyle name="悪い 2" xfId="72" xr:uid="{00000000-0005-0000-0000-000044000000}"/>
    <cellStyle name="悪い 3" xfId="73" xr:uid="{00000000-0005-0000-0000-000045000000}"/>
    <cellStyle name="計算 2" xfId="74" xr:uid="{00000000-0005-0000-0000-000046000000}"/>
    <cellStyle name="計算 3" xfId="75" xr:uid="{00000000-0005-0000-0000-000047000000}"/>
    <cellStyle name="警告文 2" xfId="76" xr:uid="{00000000-0005-0000-0000-000048000000}"/>
    <cellStyle name="警告文 3" xfId="77" xr:uid="{00000000-0005-0000-0000-000049000000}"/>
    <cellStyle name="桁区切り" xfId="103" builtinId="6"/>
    <cellStyle name="桁区切り 2" xfId="4" xr:uid="{00000000-0005-0000-0000-00004A000000}"/>
    <cellStyle name="桁区切り 3" xfId="78" xr:uid="{00000000-0005-0000-0000-00004B000000}"/>
    <cellStyle name="桁区切り 4" xfId="79" xr:uid="{00000000-0005-0000-0000-00004C000000}"/>
    <cellStyle name="桁区切り 5" xfId="80" xr:uid="{00000000-0005-0000-0000-00004D000000}"/>
    <cellStyle name="桁区切り 6" xfId="2" xr:uid="{00000000-0005-0000-0000-00004E000000}"/>
    <cellStyle name="見出し 1 2" xfId="81" xr:uid="{00000000-0005-0000-0000-00004F000000}"/>
    <cellStyle name="見出し 1 3" xfId="82" xr:uid="{00000000-0005-0000-0000-000050000000}"/>
    <cellStyle name="見出し 2 2" xfId="83" xr:uid="{00000000-0005-0000-0000-000051000000}"/>
    <cellStyle name="見出し 2 3" xfId="84" xr:uid="{00000000-0005-0000-0000-000052000000}"/>
    <cellStyle name="見出し 3 2" xfId="85" xr:uid="{00000000-0005-0000-0000-000053000000}"/>
    <cellStyle name="見出し 3 3" xfId="86" xr:uid="{00000000-0005-0000-0000-000054000000}"/>
    <cellStyle name="見出し 4 2" xfId="87" xr:uid="{00000000-0005-0000-0000-000055000000}"/>
    <cellStyle name="見出し 4 3" xfId="88" xr:uid="{00000000-0005-0000-0000-000056000000}"/>
    <cellStyle name="集計 2" xfId="89" xr:uid="{00000000-0005-0000-0000-000057000000}"/>
    <cellStyle name="集計 3" xfId="90" xr:uid="{00000000-0005-0000-0000-000058000000}"/>
    <cellStyle name="出力 2" xfId="91" xr:uid="{00000000-0005-0000-0000-000059000000}"/>
    <cellStyle name="出力 3" xfId="92" xr:uid="{00000000-0005-0000-0000-00005A000000}"/>
    <cellStyle name="説明文 2" xfId="93" xr:uid="{00000000-0005-0000-0000-00005B000000}"/>
    <cellStyle name="説明文 3" xfId="94" xr:uid="{00000000-0005-0000-0000-00005C000000}"/>
    <cellStyle name="入力 2" xfId="95" xr:uid="{00000000-0005-0000-0000-00005D000000}"/>
    <cellStyle name="入力 3" xfId="96" xr:uid="{00000000-0005-0000-0000-00005E000000}"/>
    <cellStyle name="標準" xfId="0" builtinId="0"/>
    <cellStyle name="標準 2" xfId="97" xr:uid="{00000000-0005-0000-0000-000060000000}"/>
    <cellStyle name="標準 3" xfId="98" xr:uid="{00000000-0005-0000-0000-000061000000}"/>
    <cellStyle name="標準 4" xfId="99" xr:uid="{00000000-0005-0000-0000-000062000000}"/>
    <cellStyle name="標準 5" xfId="100" xr:uid="{00000000-0005-0000-0000-000063000000}"/>
    <cellStyle name="標準 6" xfId="1" xr:uid="{00000000-0005-0000-0000-000064000000}"/>
    <cellStyle name="良い 2" xfId="101" xr:uid="{00000000-0005-0000-0000-000065000000}"/>
    <cellStyle name="良い 3" xfId="102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55245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2B15AC40-C4EB-4087-AC70-9A613665D12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6F3EA116-926F-4667-A175-793F9960E9A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55245</xdr:rowOff>
    </xdr:to>
    <xdr:sp macro="" textlink="">
      <xdr:nvSpPr>
        <xdr:cNvPr id="2" name="AutoShape 1" descr="CREDIT SAISON">
          <a:extLst>
            <a:ext uri="{FF2B5EF4-FFF2-40B4-BE49-F238E27FC236}">
              <a16:creationId xmlns:a16="http://schemas.microsoft.com/office/drawing/2014/main" id="{3AE4204A-599F-4658-91CE-257B1C177BE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</xdr:row>
      <xdr:rowOff>0</xdr:rowOff>
    </xdr:from>
    <xdr:ext cx="304800" cy="304800"/>
    <xdr:sp macro="" textlink="">
      <xdr:nvSpPr>
        <xdr:cNvPr id="3" name="AutoShape 1" descr="CREDIT SAISON">
          <a:extLst>
            <a:ext uri="{FF2B5EF4-FFF2-40B4-BE49-F238E27FC236}">
              <a16:creationId xmlns:a16="http://schemas.microsoft.com/office/drawing/2014/main" id="{5FA89BC3-6CFD-468E-B331-85F44693321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4" name="AutoShape 1" descr="CREDIT SAISON">
          <a:extLst>
            <a:ext uri="{FF2B5EF4-FFF2-40B4-BE49-F238E27FC236}">
              <a16:creationId xmlns:a16="http://schemas.microsoft.com/office/drawing/2014/main" id="{CA1E5206-0D60-4713-B9A8-E95AEB91696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8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04800"/>
    <xdr:sp macro="" textlink="">
      <xdr:nvSpPr>
        <xdr:cNvPr id="5" name="AutoShape 1" descr="CREDIT SAISON">
          <a:extLst>
            <a:ext uri="{FF2B5EF4-FFF2-40B4-BE49-F238E27FC236}">
              <a16:creationId xmlns:a16="http://schemas.microsoft.com/office/drawing/2014/main" id="{CBAD68CA-C55E-4A86-B612-B86E3151FE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6" name="AutoShape 1" descr="CREDIT SAISON">
          <a:extLst>
            <a:ext uri="{FF2B5EF4-FFF2-40B4-BE49-F238E27FC236}">
              <a16:creationId xmlns:a16="http://schemas.microsoft.com/office/drawing/2014/main" id="{CC82A826-723E-4DC8-AA7F-5758000CD39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7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B9AB-A610-45FF-9923-3DB6A169C2D0}">
  <sheetPr>
    <pageSetUpPr fitToPage="1"/>
  </sheetPr>
  <dimension ref="A1:N32"/>
  <sheetViews>
    <sheetView zoomScale="82" zoomScaleNormal="82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34.6640625" style="2" bestFit="1" customWidth="1"/>
    <col min="2" max="11" width="12.88671875" style="2" customWidth="1"/>
    <col min="12" max="12" width="83.88671875" style="2" customWidth="1"/>
    <col min="13" max="16384" width="9" style="2"/>
  </cols>
  <sheetData>
    <row r="1" spans="1:14" ht="37.799999999999997" x14ac:dyDescent="0.2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4"/>
      <c r="H2" s="4"/>
      <c r="I2" s="4"/>
      <c r="J2" s="4"/>
      <c r="K2" s="5" t="s">
        <v>3</v>
      </c>
    </row>
    <row r="3" spans="1:14" ht="15.75" customHeight="1" x14ac:dyDescent="0.2">
      <c r="A3" s="45" t="s">
        <v>0</v>
      </c>
      <c r="B3" s="20" t="s">
        <v>43</v>
      </c>
      <c r="C3" s="20" t="s">
        <v>43</v>
      </c>
      <c r="D3" s="20" t="s">
        <v>45</v>
      </c>
      <c r="E3" s="20" t="s">
        <v>45</v>
      </c>
      <c r="F3" s="20" t="s">
        <v>46</v>
      </c>
      <c r="G3" s="20" t="s">
        <v>46</v>
      </c>
      <c r="H3" s="20" t="s">
        <v>47</v>
      </c>
      <c r="I3" s="20" t="s">
        <v>47</v>
      </c>
      <c r="J3" s="20" t="s">
        <v>49</v>
      </c>
      <c r="K3" s="20" t="s">
        <v>48</v>
      </c>
    </row>
    <row r="4" spans="1:14" ht="15.75" customHeight="1" x14ac:dyDescent="0.2">
      <c r="A4" s="46"/>
      <c r="B4" s="19" t="s">
        <v>21</v>
      </c>
      <c r="C4" s="19" t="s">
        <v>22</v>
      </c>
      <c r="D4" s="19" t="s">
        <v>21</v>
      </c>
      <c r="E4" s="19" t="s">
        <v>22</v>
      </c>
      <c r="F4" s="19" t="s">
        <v>21</v>
      </c>
      <c r="G4" s="19" t="s">
        <v>22</v>
      </c>
      <c r="H4" s="19" t="s">
        <v>21</v>
      </c>
      <c r="I4" s="19" t="s">
        <v>22</v>
      </c>
      <c r="J4" s="19" t="s">
        <v>21</v>
      </c>
      <c r="K4" s="19" t="s">
        <v>50</v>
      </c>
    </row>
    <row r="5" spans="1:14" x14ac:dyDescent="0.2">
      <c r="A5" s="6" t="s">
        <v>12</v>
      </c>
      <c r="B5" s="13">
        <v>9880</v>
      </c>
      <c r="C5" s="13">
        <v>18445</v>
      </c>
      <c r="D5" s="13">
        <v>7860</v>
      </c>
      <c r="E5" s="13">
        <v>11962</v>
      </c>
      <c r="F5" s="13">
        <v>5028</v>
      </c>
      <c r="G5" s="13">
        <v>9412</v>
      </c>
      <c r="H5" s="13">
        <v>5338</v>
      </c>
      <c r="I5" s="13">
        <v>10883</v>
      </c>
      <c r="J5" s="13">
        <v>7439</v>
      </c>
      <c r="K5" s="13">
        <v>14832</v>
      </c>
    </row>
    <row r="6" spans="1:14" x14ac:dyDescent="0.2">
      <c r="A6" s="6" t="s">
        <v>16</v>
      </c>
      <c r="B6" s="13">
        <v>1889</v>
      </c>
      <c r="C6" s="13">
        <v>3384</v>
      </c>
      <c r="D6" s="13">
        <v>1393</v>
      </c>
      <c r="E6" s="13">
        <v>1075</v>
      </c>
      <c r="F6" s="13">
        <v>705</v>
      </c>
      <c r="G6" s="13">
        <v>1277</v>
      </c>
      <c r="H6" s="13">
        <v>901</v>
      </c>
      <c r="I6" s="13">
        <v>1824</v>
      </c>
      <c r="J6" s="13">
        <v>1277</v>
      </c>
      <c r="K6" s="13">
        <v>2424</v>
      </c>
    </row>
    <row r="7" spans="1:14" x14ac:dyDescent="0.2">
      <c r="A7" s="6" t="s">
        <v>17</v>
      </c>
      <c r="B7" s="13">
        <v>1443</v>
      </c>
      <c r="C7" s="13">
        <v>2928</v>
      </c>
      <c r="D7" s="13">
        <v>1124</v>
      </c>
      <c r="E7" s="13">
        <v>2147</v>
      </c>
      <c r="F7" s="13">
        <v>979</v>
      </c>
      <c r="G7" s="13">
        <v>1994</v>
      </c>
      <c r="H7" s="13">
        <v>1004</v>
      </c>
      <c r="I7" s="13">
        <v>2010</v>
      </c>
      <c r="J7" s="13">
        <v>1038</v>
      </c>
      <c r="K7" s="13">
        <v>2148</v>
      </c>
    </row>
    <row r="8" spans="1:14" x14ac:dyDescent="0.2">
      <c r="A8" s="6" t="s">
        <v>7</v>
      </c>
      <c r="B8" s="13">
        <v>446</v>
      </c>
      <c r="C8" s="13">
        <v>455</v>
      </c>
      <c r="D8" s="13">
        <v>268</v>
      </c>
      <c r="E8" s="13">
        <v>-1072</v>
      </c>
      <c r="F8" s="13">
        <v>-273</v>
      </c>
      <c r="G8" s="13">
        <v>-717</v>
      </c>
      <c r="H8" s="13">
        <v>-103</v>
      </c>
      <c r="I8" s="13">
        <v>-186</v>
      </c>
      <c r="J8" s="13">
        <v>238</v>
      </c>
      <c r="K8" s="13">
        <v>276</v>
      </c>
    </row>
    <row r="9" spans="1:14" x14ac:dyDescent="0.2">
      <c r="A9" s="6" t="s">
        <v>8</v>
      </c>
      <c r="B9" s="13">
        <v>438</v>
      </c>
      <c r="C9" s="13">
        <v>445</v>
      </c>
      <c r="D9" s="13">
        <v>297</v>
      </c>
      <c r="E9" s="13">
        <v>258</v>
      </c>
      <c r="F9" s="13">
        <v>96</v>
      </c>
      <c r="G9" s="13">
        <v>34</v>
      </c>
      <c r="H9" s="13">
        <v>57</v>
      </c>
      <c r="I9" s="13">
        <v>81</v>
      </c>
      <c r="J9" s="13">
        <v>269</v>
      </c>
      <c r="K9" s="13">
        <v>313</v>
      </c>
    </row>
    <row r="10" spans="1:14" x14ac:dyDescent="0.2">
      <c r="A10" s="6" t="s">
        <v>15</v>
      </c>
      <c r="B10" s="13">
        <v>17</v>
      </c>
      <c r="C10" s="13">
        <v>-110</v>
      </c>
      <c r="D10" s="13">
        <v>181</v>
      </c>
      <c r="E10" s="13">
        <v>23</v>
      </c>
      <c r="F10" s="13">
        <v>-112</v>
      </c>
      <c r="G10" s="13">
        <v>-420</v>
      </c>
      <c r="H10" s="13">
        <v>39</v>
      </c>
      <c r="I10" s="13">
        <v>102</v>
      </c>
      <c r="J10" s="13">
        <v>202</v>
      </c>
      <c r="K10" s="13">
        <v>230</v>
      </c>
    </row>
    <row r="11" spans="1:14" x14ac:dyDescent="0.2">
      <c r="A11" s="6" t="s">
        <v>13</v>
      </c>
      <c r="B11" s="36">
        <v>4.5</v>
      </c>
      <c r="C11" s="36">
        <v>2.5</v>
      </c>
      <c r="D11" s="36">
        <v>3.4</v>
      </c>
      <c r="E11" s="36">
        <v>-9</v>
      </c>
      <c r="F11" s="36">
        <v>-5.4</v>
      </c>
      <c r="G11" s="36">
        <v>-7.6</v>
      </c>
      <c r="H11" s="36">
        <v>-1.9</v>
      </c>
      <c r="I11" s="36">
        <v>-1.7</v>
      </c>
      <c r="J11" s="36">
        <v>3.2</v>
      </c>
      <c r="K11" s="36">
        <v>1.9</v>
      </c>
    </row>
    <row r="12" spans="1:14" x14ac:dyDescent="0.2">
      <c r="A12" s="8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ht="15.75" customHeight="1" x14ac:dyDescent="0.2">
      <c r="A13" s="43" t="s">
        <v>27</v>
      </c>
      <c r="B13" s="18" t="str">
        <f t="shared" ref="B13:J13" si="0">B3</f>
        <v>2019年9月期</v>
      </c>
      <c r="C13" s="18" t="str">
        <f t="shared" si="0"/>
        <v>2019年9月期</v>
      </c>
      <c r="D13" s="18" t="str">
        <f t="shared" si="0"/>
        <v>2020年9月期</v>
      </c>
      <c r="E13" s="18" t="str">
        <f t="shared" si="0"/>
        <v>2020年9月期</v>
      </c>
      <c r="F13" s="18" t="str">
        <f t="shared" si="0"/>
        <v>2021年9月期</v>
      </c>
      <c r="G13" s="18" t="str">
        <f t="shared" si="0"/>
        <v>2021年9月期</v>
      </c>
      <c r="H13" s="18" t="str">
        <f t="shared" si="0"/>
        <v>2022年9月期</v>
      </c>
      <c r="I13" s="18" t="str">
        <f t="shared" si="0"/>
        <v>2022年9月期</v>
      </c>
      <c r="J13" s="18" t="str">
        <f t="shared" si="0"/>
        <v>2023年9月期</v>
      </c>
      <c r="K13" s="18" t="str">
        <f t="shared" ref="K13" si="1">K3</f>
        <v>2023年9月期</v>
      </c>
      <c r="L13" s="3"/>
    </row>
    <row r="14" spans="1:14" ht="15.75" customHeight="1" x14ac:dyDescent="0.2">
      <c r="A14" s="44"/>
      <c r="B14" s="17" t="str">
        <f t="shared" ref="B14:J14" si="2">B4</f>
        <v>第2四半期</v>
      </c>
      <c r="C14" s="17" t="str">
        <f t="shared" si="2"/>
        <v>第4四半期</v>
      </c>
      <c r="D14" s="17" t="str">
        <f t="shared" si="2"/>
        <v>第2四半期</v>
      </c>
      <c r="E14" s="17" t="str">
        <f t="shared" si="2"/>
        <v>第4四半期</v>
      </c>
      <c r="F14" s="17" t="str">
        <f t="shared" si="2"/>
        <v>第2四半期</v>
      </c>
      <c r="G14" s="17" t="str">
        <f t="shared" si="2"/>
        <v>第4四半期</v>
      </c>
      <c r="H14" s="17" t="str">
        <f t="shared" si="2"/>
        <v>第2四半期</v>
      </c>
      <c r="I14" s="17" t="str">
        <f t="shared" si="2"/>
        <v>第4四半期</v>
      </c>
      <c r="J14" s="17" t="str">
        <f t="shared" si="2"/>
        <v>第2四半期</v>
      </c>
      <c r="K14" s="17" t="str">
        <f>K4</f>
        <v>第4四半期</v>
      </c>
      <c r="L14" s="3"/>
    </row>
    <row r="15" spans="1:14" x14ac:dyDescent="0.2">
      <c r="A15" s="7" t="s">
        <v>9</v>
      </c>
      <c r="B15" s="14">
        <v>7188</v>
      </c>
      <c r="C15" s="14">
        <v>5855</v>
      </c>
      <c r="D15" s="14">
        <v>5697</v>
      </c>
      <c r="E15" s="14">
        <v>5604</v>
      </c>
      <c r="F15" s="15">
        <v>5278</v>
      </c>
      <c r="G15" s="15">
        <v>4701</v>
      </c>
      <c r="H15" s="15">
        <v>4915</v>
      </c>
      <c r="I15" s="15">
        <v>5096</v>
      </c>
      <c r="J15" s="15">
        <v>5710</v>
      </c>
      <c r="K15" s="15">
        <v>5700</v>
      </c>
      <c r="L15" s="3"/>
    </row>
    <row r="16" spans="1:14" x14ac:dyDescent="0.2">
      <c r="A16" s="7" t="s">
        <v>10</v>
      </c>
      <c r="B16" s="14">
        <v>2761</v>
      </c>
      <c r="C16" s="14">
        <v>2639</v>
      </c>
      <c r="D16" s="14">
        <v>2718</v>
      </c>
      <c r="E16" s="14">
        <v>2573</v>
      </c>
      <c r="F16" s="15">
        <v>2454</v>
      </c>
      <c r="G16" s="15">
        <v>2124</v>
      </c>
      <c r="H16" s="15">
        <v>2094</v>
      </c>
      <c r="I16" s="15">
        <v>2168</v>
      </c>
      <c r="J16" s="15">
        <v>2311</v>
      </c>
      <c r="K16" s="15">
        <v>2346</v>
      </c>
      <c r="L16" s="3"/>
    </row>
    <row r="17" spans="1:12" x14ac:dyDescent="0.2">
      <c r="A17" s="7" t="s">
        <v>11</v>
      </c>
      <c r="B17" s="14">
        <v>2761</v>
      </c>
      <c r="C17" s="14">
        <v>2639</v>
      </c>
      <c r="D17" s="14">
        <v>2718</v>
      </c>
      <c r="E17" s="14">
        <v>2573</v>
      </c>
      <c r="F17" s="15">
        <v>2454</v>
      </c>
      <c r="G17" s="15">
        <v>2124</v>
      </c>
      <c r="H17" s="15">
        <v>2094</v>
      </c>
      <c r="I17" s="15">
        <v>2168</v>
      </c>
      <c r="J17" s="15">
        <v>2311</v>
      </c>
      <c r="K17" s="15">
        <v>2346</v>
      </c>
      <c r="L17" s="3"/>
    </row>
    <row r="18" spans="1:12" x14ac:dyDescent="0.2">
      <c r="A18" s="7" t="s">
        <v>14</v>
      </c>
      <c r="B18" s="24">
        <v>38.4</v>
      </c>
      <c r="C18" s="24">
        <v>45.1</v>
      </c>
      <c r="D18" s="24">
        <v>47.7</v>
      </c>
      <c r="E18" s="24">
        <v>45.9</v>
      </c>
      <c r="F18" s="25">
        <v>46.5</v>
      </c>
      <c r="G18" s="25">
        <v>45.2</v>
      </c>
      <c r="H18" s="25">
        <v>42.6</v>
      </c>
      <c r="I18" s="25">
        <v>42.6</v>
      </c>
      <c r="J18" s="25">
        <v>40.5</v>
      </c>
      <c r="K18" s="25">
        <v>41.2</v>
      </c>
      <c r="L18" s="3"/>
    </row>
    <row r="19" spans="1:12" x14ac:dyDescent="0.2">
      <c r="A19" s="8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customHeight="1" x14ac:dyDescent="0.2">
      <c r="A20" s="43" t="s">
        <v>1</v>
      </c>
      <c r="B20" s="18" t="str">
        <f t="shared" ref="B20:J20" si="3">B3</f>
        <v>2019年9月期</v>
      </c>
      <c r="C20" s="18" t="str">
        <f t="shared" si="3"/>
        <v>2019年9月期</v>
      </c>
      <c r="D20" s="18" t="str">
        <f t="shared" si="3"/>
        <v>2020年9月期</v>
      </c>
      <c r="E20" s="18" t="str">
        <f t="shared" si="3"/>
        <v>2020年9月期</v>
      </c>
      <c r="F20" s="18" t="str">
        <f t="shared" si="3"/>
        <v>2021年9月期</v>
      </c>
      <c r="G20" s="18" t="str">
        <f t="shared" si="3"/>
        <v>2021年9月期</v>
      </c>
      <c r="H20" s="18" t="str">
        <f t="shared" si="3"/>
        <v>2022年9月期</v>
      </c>
      <c r="I20" s="18" t="str">
        <f t="shared" si="3"/>
        <v>2022年9月期</v>
      </c>
      <c r="J20" s="18" t="str">
        <f t="shared" si="3"/>
        <v>2023年9月期</v>
      </c>
      <c r="K20" s="18" t="str">
        <f t="shared" ref="K20:K21" si="4">K3</f>
        <v>2023年9月期</v>
      </c>
      <c r="L20" s="10"/>
    </row>
    <row r="21" spans="1:12" ht="15.75" customHeight="1" x14ac:dyDescent="0.2">
      <c r="A21" s="44"/>
      <c r="B21" s="17" t="str">
        <f t="shared" ref="B21:J21" si="5">B4</f>
        <v>第2四半期</v>
      </c>
      <c r="C21" s="17" t="str">
        <f t="shared" si="5"/>
        <v>第4四半期</v>
      </c>
      <c r="D21" s="17" t="str">
        <f t="shared" si="5"/>
        <v>第2四半期</v>
      </c>
      <c r="E21" s="17" t="str">
        <f t="shared" si="5"/>
        <v>第4四半期</v>
      </c>
      <c r="F21" s="17" t="str">
        <f t="shared" si="5"/>
        <v>第2四半期</v>
      </c>
      <c r="G21" s="17" t="str">
        <f t="shared" si="5"/>
        <v>第4四半期</v>
      </c>
      <c r="H21" s="17" t="str">
        <f t="shared" si="5"/>
        <v>第2四半期</v>
      </c>
      <c r="I21" s="17" t="str">
        <f t="shared" si="5"/>
        <v>第4四半期</v>
      </c>
      <c r="J21" s="17" t="str">
        <f t="shared" si="5"/>
        <v>第2四半期</v>
      </c>
      <c r="K21" s="17" t="str">
        <f t="shared" si="4"/>
        <v>第4四半期</v>
      </c>
      <c r="L21" s="10"/>
    </row>
    <row r="22" spans="1:12" x14ac:dyDescent="0.2">
      <c r="A22" s="6" t="s">
        <v>4</v>
      </c>
      <c r="B22" s="16">
        <v>17</v>
      </c>
      <c r="C22" s="16">
        <v>427</v>
      </c>
      <c r="D22" s="16">
        <v>315</v>
      </c>
      <c r="E22" s="16">
        <v>345</v>
      </c>
      <c r="F22" s="16">
        <v>-272</v>
      </c>
      <c r="G22" s="16">
        <v>-360</v>
      </c>
      <c r="H22" s="16">
        <v>224</v>
      </c>
      <c r="I22" s="16">
        <v>285</v>
      </c>
      <c r="J22" s="16">
        <v>99</v>
      </c>
      <c r="K22" s="16">
        <v>471</v>
      </c>
      <c r="L22" s="10"/>
    </row>
    <row r="23" spans="1:12" x14ac:dyDescent="0.2">
      <c r="A23" s="6" t="s">
        <v>5</v>
      </c>
      <c r="B23" s="16">
        <v>-7</v>
      </c>
      <c r="C23" s="16">
        <v>-74</v>
      </c>
      <c r="D23" s="16">
        <v>-31</v>
      </c>
      <c r="E23" s="16">
        <v>-71</v>
      </c>
      <c r="F23" s="16">
        <v>21</v>
      </c>
      <c r="G23" s="16">
        <v>8</v>
      </c>
      <c r="H23" s="16">
        <v>-33</v>
      </c>
      <c r="I23" s="16">
        <v>-8</v>
      </c>
      <c r="J23" s="16">
        <v>-15</v>
      </c>
      <c r="K23" s="16">
        <v>-35</v>
      </c>
      <c r="L23" s="10"/>
    </row>
    <row r="24" spans="1:12" x14ac:dyDescent="0.2">
      <c r="A24" s="6" t="s">
        <v>6</v>
      </c>
      <c r="B24" s="16">
        <v>-106</v>
      </c>
      <c r="C24" s="16">
        <v>-616</v>
      </c>
      <c r="D24" s="16">
        <v>-227</v>
      </c>
      <c r="E24" s="16">
        <v>67</v>
      </c>
      <c r="F24" s="16">
        <v>-96</v>
      </c>
      <c r="G24" s="16">
        <v>-166</v>
      </c>
      <c r="H24" s="16">
        <v>-69</v>
      </c>
      <c r="I24" s="16">
        <v>-197</v>
      </c>
      <c r="J24" s="16">
        <v>-103</v>
      </c>
      <c r="K24" s="16">
        <v>-373</v>
      </c>
      <c r="L24" s="10"/>
    </row>
    <row r="25" spans="1:12" x14ac:dyDescent="0.2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0"/>
    </row>
    <row r="26" spans="1:12" x14ac:dyDescent="0.2">
      <c r="A26" s="8"/>
      <c r="B26" s="21"/>
      <c r="C26" s="21"/>
      <c r="D26" s="21"/>
      <c r="E26" s="21"/>
      <c r="F26" s="21"/>
      <c r="G26" s="21"/>
      <c r="H26" s="21"/>
      <c r="I26" s="21"/>
      <c r="J26" s="5"/>
      <c r="K26" s="5"/>
      <c r="L26" s="10"/>
    </row>
    <row r="27" spans="1:12" ht="15.75" customHeight="1" x14ac:dyDescent="0.2">
      <c r="A27" s="43" t="s">
        <v>30</v>
      </c>
      <c r="B27" s="18" t="str">
        <f t="shared" ref="B27:J27" si="6">B3</f>
        <v>2019年9月期</v>
      </c>
      <c r="C27" s="18" t="str">
        <f t="shared" si="6"/>
        <v>2019年9月期</v>
      </c>
      <c r="D27" s="18" t="str">
        <f t="shared" si="6"/>
        <v>2020年9月期</v>
      </c>
      <c r="E27" s="18" t="str">
        <f t="shared" si="6"/>
        <v>2020年9月期</v>
      </c>
      <c r="F27" s="18" t="str">
        <f t="shared" si="6"/>
        <v>2021年9月期</v>
      </c>
      <c r="G27" s="18" t="str">
        <f t="shared" si="6"/>
        <v>2021年9月期</v>
      </c>
      <c r="H27" s="18" t="str">
        <f t="shared" si="6"/>
        <v>2022年9月期</v>
      </c>
      <c r="I27" s="18" t="str">
        <f t="shared" si="6"/>
        <v>2022年9月期</v>
      </c>
      <c r="J27" s="18" t="str">
        <f t="shared" si="6"/>
        <v>2023年9月期</v>
      </c>
      <c r="K27" s="18" t="str">
        <f t="shared" ref="K27:K28" si="7">K3</f>
        <v>2023年9月期</v>
      </c>
    </row>
    <row r="28" spans="1:12" ht="15.75" customHeight="1" x14ac:dyDescent="0.2">
      <c r="A28" s="44"/>
      <c r="B28" s="17" t="str">
        <f t="shared" ref="B28:J28" si="8">B4</f>
        <v>第2四半期</v>
      </c>
      <c r="C28" s="17" t="str">
        <f t="shared" si="8"/>
        <v>第4四半期</v>
      </c>
      <c r="D28" s="17" t="str">
        <f t="shared" si="8"/>
        <v>第2四半期</v>
      </c>
      <c r="E28" s="17" t="str">
        <f t="shared" si="8"/>
        <v>第4四半期</v>
      </c>
      <c r="F28" s="17" t="str">
        <f t="shared" si="8"/>
        <v>第2四半期</v>
      </c>
      <c r="G28" s="17" t="str">
        <f t="shared" si="8"/>
        <v>第4四半期</v>
      </c>
      <c r="H28" s="17" t="str">
        <f t="shared" si="8"/>
        <v>第2四半期</v>
      </c>
      <c r="I28" s="17" t="str">
        <f t="shared" si="8"/>
        <v>第4四半期</v>
      </c>
      <c r="J28" s="17" t="str">
        <f t="shared" si="8"/>
        <v>第2四半期</v>
      </c>
      <c r="K28" s="17" t="str">
        <f t="shared" si="7"/>
        <v>第4四半期</v>
      </c>
    </row>
    <row r="29" spans="1:12" x14ac:dyDescent="0.2">
      <c r="A29" s="6" t="s">
        <v>18</v>
      </c>
      <c r="B29" s="16">
        <v>3613</v>
      </c>
      <c r="C29" s="16">
        <v>7193</v>
      </c>
      <c r="D29" s="16">
        <v>3638</v>
      </c>
      <c r="E29" s="16">
        <v>4964</v>
      </c>
      <c r="F29" s="16">
        <v>1792</v>
      </c>
      <c r="G29" s="16">
        <v>3356</v>
      </c>
      <c r="H29" s="16">
        <v>2170</v>
      </c>
      <c r="I29" s="16">
        <v>4698</v>
      </c>
      <c r="J29" s="16">
        <v>3091</v>
      </c>
      <c r="K29" s="16">
        <v>6632</v>
      </c>
    </row>
    <row r="30" spans="1:12" x14ac:dyDescent="0.2">
      <c r="A30" s="6" t="s">
        <v>19</v>
      </c>
      <c r="B30" s="16">
        <v>2631</v>
      </c>
      <c r="C30" s="16">
        <v>5079</v>
      </c>
      <c r="D30" s="16">
        <v>1395</v>
      </c>
      <c r="E30" s="16">
        <v>2184</v>
      </c>
      <c r="F30" s="16">
        <v>914</v>
      </c>
      <c r="G30" s="16">
        <v>1828</v>
      </c>
      <c r="H30" s="16">
        <v>994</v>
      </c>
      <c r="I30" s="16">
        <v>2194</v>
      </c>
      <c r="J30" s="16">
        <v>1508</v>
      </c>
      <c r="K30" s="16">
        <v>3236</v>
      </c>
    </row>
    <row r="31" spans="1:12" x14ac:dyDescent="0.2">
      <c r="A31" s="6" t="s">
        <v>20</v>
      </c>
      <c r="B31" s="16">
        <v>3621</v>
      </c>
      <c r="C31" s="16">
        <v>6142</v>
      </c>
      <c r="D31" s="16">
        <v>2808</v>
      </c>
      <c r="E31" s="16">
        <v>4778</v>
      </c>
      <c r="F31" s="16">
        <v>2304</v>
      </c>
      <c r="G31" s="16">
        <v>4194</v>
      </c>
      <c r="H31" s="16">
        <v>2157</v>
      </c>
      <c r="I31" s="16">
        <v>3969</v>
      </c>
      <c r="J31" s="16">
        <v>2837</v>
      </c>
      <c r="K31" s="16">
        <v>4958</v>
      </c>
    </row>
    <row r="32" spans="1:12" ht="38.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sheetProtection selectLockedCells="1"/>
  <mergeCells count="6">
    <mergeCell ref="A32:K32"/>
    <mergeCell ref="A1:K1"/>
    <mergeCell ref="A27:A28"/>
    <mergeCell ref="A20:A21"/>
    <mergeCell ref="A13:A14"/>
    <mergeCell ref="A3:A4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30CC-F9B3-45FC-A35D-6BEE2C272CE2}">
  <sheetPr>
    <pageSetUpPr fitToPage="1"/>
  </sheetPr>
  <dimension ref="A1:N17"/>
  <sheetViews>
    <sheetView tabSelected="1" zoomScaleNormal="100" workbookViewId="0">
      <pane xSplit="1" ySplit="1" topLeftCell="B2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7.399999999999999" x14ac:dyDescent="0.2"/>
  <cols>
    <col min="1" max="1" width="34.6640625" style="2" bestFit="1" customWidth="1"/>
    <col min="2" max="11" width="12.88671875" style="2" customWidth="1"/>
    <col min="12" max="12" width="83.88671875" style="2" customWidth="1"/>
    <col min="13" max="16384" width="9" style="2"/>
  </cols>
  <sheetData>
    <row r="1" spans="1:14" ht="37.799999999999997" x14ac:dyDescent="0.2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"/>
      <c r="M1" s="1"/>
      <c r="N1" s="1"/>
    </row>
    <row r="2" spans="1:14" x14ac:dyDescent="0.2">
      <c r="A2" s="3"/>
      <c r="B2" s="3"/>
      <c r="C2" s="3"/>
      <c r="D2" s="3"/>
      <c r="E2" s="3"/>
      <c r="F2" s="3"/>
      <c r="G2" s="4"/>
      <c r="H2" s="4"/>
      <c r="I2" s="4"/>
      <c r="J2" s="4"/>
      <c r="K2" s="5" t="s">
        <v>2</v>
      </c>
    </row>
    <row r="3" spans="1:14" x14ac:dyDescent="0.2">
      <c r="A3" s="35" t="s">
        <v>32</v>
      </c>
      <c r="B3" s="20" t="s">
        <v>44</v>
      </c>
      <c r="C3" s="20" t="s">
        <v>39</v>
      </c>
      <c r="D3" s="20" t="s">
        <v>40</v>
      </c>
      <c r="E3" s="20" t="s">
        <v>41</v>
      </c>
      <c r="F3" s="20" t="s">
        <v>42</v>
      </c>
      <c r="G3" s="20" t="s">
        <v>43</v>
      </c>
      <c r="H3" s="20" t="s">
        <v>45</v>
      </c>
      <c r="I3" s="20" t="s">
        <v>46</v>
      </c>
      <c r="J3" s="20" t="s">
        <v>47</v>
      </c>
      <c r="K3" s="20" t="s">
        <v>48</v>
      </c>
      <c r="L3" s="10"/>
    </row>
    <row r="4" spans="1:14" x14ac:dyDescent="0.2">
      <c r="A4" s="6" t="s">
        <v>33</v>
      </c>
      <c r="B4" s="30">
        <v>8</v>
      </c>
      <c r="C4" s="31">
        <v>9</v>
      </c>
      <c r="D4" s="30">
        <v>10</v>
      </c>
      <c r="E4" s="31">
        <v>10</v>
      </c>
      <c r="F4" s="30">
        <v>10</v>
      </c>
      <c r="G4" s="31">
        <v>10</v>
      </c>
      <c r="H4" s="31">
        <v>5</v>
      </c>
      <c r="I4" s="32">
        <v>5</v>
      </c>
      <c r="J4" s="32">
        <v>15</v>
      </c>
      <c r="K4" s="32">
        <v>17</v>
      </c>
      <c r="L4" s="10"/>
    </row>
    <row r="5" spans="1:14" x14ac:dyDescent="0.2">
      <c r="A5" s="6" t="s">
        <v>34</v>
      </c>
      <c r="B5" s="28">
        <v>382.43</v>
      </c>
      <c r="C5" s="28">
        <v>428.86</v>
      </c>
      <c r="D5" s="28">
        <v>506.74</v>
      </c>
      <c r="E5" s="28">
        <v>538.22</v>
      </c>
      <c r="F5" s="28">
        <v>560.71</v>
      </c>
      <c r="G5" s="28">
        <v>523.09</v>
      </c>
      <c r="H5" s="28">
        <v>509.2</v>
      </c>
      <c r="I5" s="28">
        <v>426.06</v>
      </c>
      <c r="J5" s="28">
        <v>434.25</v>
      </c>
      <c r="K5" s="28">
        <v>469.7</v>
      </c>
      <c r="L5" s="10"/>
    </row>
    <row r="6" spans="1:14" x14ac:dyDescent="0.2">
      <c r="A6" s="6" t="s">
        <v>35</v>
      </c>
      <c r="B6" s="28">
        <v>33.67</v>
      </c>
      <c r="C6" s="29">
        <v>50.23</v>
      </c>
      <c r="D6" s="28">
        <v>92.01</v>
      </c>
      <c r="E6" s="29">
        <v>30.22</v>
      </c>
      <c r="F6" s="28">
        <v>31.4</v>
      </c>
      <c r="G6" s="39">
        <v>-21.81</v>
      </c>
      <c r="H6" s="39">
        <v>4.6500000000000004</v>
      </c>
      <c r="I6" s="37">
        <v>-83.36</v>
      </c>
      <c r="J6" s="37">
        <v>20.63</v>
      </c>
      <c r="K6" s="37">
        <v>46.08</v>
      </c>
      <c r="L6" s="10"/>
    </row>
    <row r="7" spans="1:14" x14ac:dyDescent="0.2">
      <c r="A7" s="7" t="s">
        <v>23</v>
      </c>
      <c r="B7" s="23">
        <v>3.7</v>
      </c>
      <c r="C7" s="26">
        <v>4.5</v>
      </c>
      <c r="D7" s="23">
        <v>7.2</v>
      </c>
      <c r="E7" s="26">
        <v>4.4000000000000004</v>
      </c>
      <c r="F7" s="23">
        <v>3.9</v>
      </c>
      <c r="G7" s="27">
        <v>6.9</v>
      </c>
      <c r="H7" s="23">
        <v>4.5</v>
      </c>
      <c r="I7" s="27">
        <v>0.7</v>
      </c>
      <c r="J7" s="23">
        <v>1.7</v>
      </c>
      <c r="K7" s="27">
        <v>5.8</v>
      </c>
      <c r="L7" s="10"/>
    </row>
    <row r="8" spans="1:14" x14ac:dyDescent="0.2">
      <c r="A8" s="7" t="s">
        <v>24</v>
      </c>
      <c r="B8" s="23">
        <v>8.8000000000000007</v>
      </c>
      <c r="C8" s="23">
        <v>11.7</v>
      </c>
      <c r="D8" s="23">
        <v>19.7</v>
      </c>
      <c r="E8" s="23">
        <v>5.8</v>
      </c>
      <c r="F8" s="23">
        <v>5.7</v>
      </c>
      <c r="G8" s="36">
        <v>-4</v>
      </c>
      <c r="H8" s="36">
        <v>0.9</v>
      </c>
      <c r="I8" s="36">
        <v>-17.899999999999999</v>
      </c>
      <c r="J8" s="36">
        <v>4.8</v>
      </c>
      <c r="K8" s="36">
        <v>10.199999999999999</v>
      </c>
      <c r="L8" s="10"/>
    </row>
    <row r="9" spans="1:14" x14ac:dyDescent="0.2">
      <c r="A9" s="6" t="s">
        <v>25</v>
      </c>
      <c r="B9" s="23">
        <v>23.8</v>
      </c>
      <c r="C9" s="23">
        <v>17.899999999999999</v>
      </c>
      <c r="D9" s="23">
        <v>10.9</v>
      </c>
      <c r="E9" s="23">
        <v>33.1</v>
      </c>
      <c r="F9" s="23">
        <v>31.8</v>
      </c>
      <c r="G9" s="36">
        <v>-45.9</v>
      </c>
      <c r="H9" s="36">
        <v>107.5</v>
      </c>
      <c r="I9" s="36">
        <v>107.5</v>
      </c>
      <c r="J9" s="36">
        <v>72.7</v>
      </c>
      <c r="K9" s="36">
        <v>36.9</v>
      </c>
      <c r="L9" s="10"/>
    </row>
    <row r="10" spans="1:14" x14ac:dyDescent="0.2">
      <c r="A10" s="8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/>
    </row>
    <row r="11" spans="1:14" x14ac:dyDescent="0.2">
      <c r="A11" s="8"/>
      <c r="B11" s="22"/>
      <c r="C11" s="22"/>
      <c r="D11" s="22"/>
      <c r="E11" s="22"/>
      <c r="F11" s="22"/>
      <c r="G11" s="22"/>
      <c r="H11" s="22"/>
      <c r="I11" s="22"/>
      <c r="J11" s="22"/>
      <c r="K11" s="33" t="s">
        <v>2</v>
      </c>
      <c r="L11" s="10"/>
    </row>
    <row r="12" spans="1:14" x14ac:dyDescent="0.2">
      <c r="A12" s="35" t="s">
        <v>26</v>
      </c>
      <c r="B12" s="20" t="s">
        <v>44</v>
      </c>
      <c r="C12" s="20" t="s">
        <v>39</v>
      </c>
      <c r="D12" s="20" t="s">
        <v>40</v>
      </c>
      <c r="E12" s="20" t="s">
        <v>41</v>
      </c>
      <c r="F12" s="20" t="s">
        <v>42</v>
      </c>
      <c r="G12" s="20" t="s">
        <v>43</v>
      </c>
      <c r="H12" s="20" t="s">
        <v>45</v>
      </c>
      <c r="I12" s="20" t="s">
        <v>46</v>
      </c>
      <c r="J12" s="20" t="s">
        <v>47</v>
      </c>
      <c r="K12" s="20" t="s">
        <v>48</v>
      </c>
      <c r="L12" s="10"/>
    </row>
    <row r="13" spans="1:14" x14ac:dyDescent="0.2">
      <c r="A13" s="6" t="s">
        <v>36</v>
      </c>
      <c r="B13" s="14">
        <v>336</v>
      </c>
      <c r="C13" s="14">
        <v>447</v>
      </c>
      <c r="D13" s="14">
        <v>487</v>
      </c>
      <c r="E13" s="14">
        <v>406</v>
      </c>
      <c r="F13" s="14">
        <v>398</v>
      </c>
      <c r="G13" s="14">
        <v>402</v>
      </c>
      <c r="H13" s="14">
        <v>284</v>
      </c>
      <c r="I13" s="15">
        <v>314</v>
      </c>
      <c r="J13" s="15">
        <v>311</v>
      </c>
      <c r="K13" s="15">
        <v>867</v>
      </c>
      <c r="L13" s="10"/>
    </row>
    <row r="14" spans="1:14" x14ac:dyDescent="0.2">
      <c r="A14" s="6" t="s">
        <v>28</v>
      </c>
      <c r="B14" s="23">
        <f t="shared" ref="B14:F14" si="0">B13/B6</f>
        <v>9.979209979209978</v>
      </c>
      <c r="C14" s="23">
        <f t="shared" si="0"/>
        <v>8.8990643042006781</v>
      </c>
      <c r="D14" s="23">
        <f t="shared" si="0"/>
        <v>5.2929029453320284</v>
      </c>
      <c r="E14" s="23">
        <f t="shared" si="0"/>
        <v>13.43481138318994</v>
      </c>
      <c r="F14" s="23">
        <f t="shared" si="0"/>
        <v>12.67515923566879</v>
      </c>
      <c r="G14" s="36">
        <f>G13/G6</f>
        <v>-18.43191196698762</v>
      </c>
      <c r="H14" s="36">
        <f>H13/H6</f>
        <v>61.075268817204297</v>
      </c>
      <c r="I14" s="38">
        <f>I13/I6</f>
        <v>-3.7667946257197698</v>
      </c>
      <c r="J14" s="38">
        <f>J13/J6</f>
        <v>15.075133301017935</v>
      </c>
      <c r="K14" s="38">
        <f>K13/K6</f>
        <v>18.815104166666668</v>
      </c>
      <c r="L14" s="10"/>
    </row>
    <row r="15" spans="1:14" x14ac:dyDescent="0.2">
      <c r="A15" s="6" t="s">
        <v>29</v>
      </c>
      <c r="B15" s="27">
        <f t="shared" ref="B15:F15" si="1">B13/B5</f>
        <v>0.87859216065685219</v>
      </c>
      <c r="C15" s="27">
        <f t="shared" si="1"/>
        <v>1.0422981858881686</v>
      </c>
      <c r="D15" s="27">
        <f t="shared" si="1"/>
        <v>0.96104511189169983</v>
      </c>
      <c r="E15" s="27">
        <f t="shared" si="1"/>
        <v>0.75433837464233955</v>
      </c>
      <c r="F15" s="27">
        <f t="shared" si="1"/>
        <v>0.70981434253000653</v>
      </c>
      <c r="G15" s="27">
        <f>G13/G5</f>
        <v>0.76851019900973061</v>
      </c>
      <c r="H15" s="27">
        <f>H13/H5</f>
        <v>0.55773762765121759</v>
      </c>
      <c r="I15" s="27">
        <f>I13/I5</f>
        <v>0.73698540111721356</v>
      </c>
      <c r="J15" s="27">
        <f>J13/J5</f>
        <v>0.71617731721358668</v>
      </c>
      <c r="K15" s="27">
        <f>K13/K5</f>
        <v>1.8458590589738131</v>
      </c>
      <c r="L15" s="10"/>
    </row>
    <row r="16" spans="1:14" x14ac:dyDescent="0.2">
      <c r="A16" s="6" t="s">
        <v>31</v>
      </c>
      <c r="B16" s="28">
        <f t="shared" ref="B16:F16" si="2">B4/B13*100</f>
        <v>2.3809523809523809</v>
      </c>
      <c r="C16" s="28">
        <f t="shared" si="2"/>
        <v>2.0134228187919461</v>
      </c>
      <c r="D16" s="28">
        <f t="shared" si="2"/>
        <v>2.0533880903490758</v>
      </c>
      <c r="E16" s="28">
        <f t="shared" si="2"/>
        <v>2.4630541871921183</v>
      </c>
      <c r="F16" s="28">
        <f t="shared" si="2"/>
        <v>2.512562814070352</v>
      </c>
      <c r="G16" s="28">
        <f>G4/G13*100</f>
        <v>2.4875621890547266</v>
      </c>
      <c r="H16" s="28">
        <f>H4/H13*100</f>
        <v>1.7605633802816902</v>
      </c>
      <c r="I16" s="28">
        <f>I4/I13*100</f>
        <v>1.5923566878980893</v>
      </c>
      <c r="J16" s="28">
        <f>J4/J13*100</f>
        <v>4.823151125401929</v>
      </c>
      <c r="K16" s="28">
        <f>K4/K13*100</f>
        <v>1.9607843137254901</v>
      </c>
      <c r="L16" s="10"/>
    </row>
    <row r="17" spans="1:12" x14ac:dyDescent="0.2">
      <c r="A17" s="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3"/>
    </row>
  </sheetData>
  <sheetProtection selectLockedCells="1"/>
  <mergeCells count="1">
    <mergeCell ref="A1:K1"/>
  </mergeCells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半期</vt:lpstr>
      <vt:lpstr>通期</vt:lpstr>
      <vt:lpstr>通期!Print_Area</vt:lpstr>
      <vt:lpstr>半期!Print_Area</vt:lpstr>
      <vt:lpstr>通期!Print_Titles</vt:lpstr>
      <vt:lpstr>半期!Print_Titles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magicalpocket</dc:creator>
  <cp:lastModifiedBy>本橋 淳</cp:lastModifiedBy>
  <cp:lastPrinted>2023-11-14T08:49:58Z</cp:lastPrinted>
  <dcterms:created xsi:type="dcterms:W3CDTF">2014-11-27T00:55:09Z</dcterms:created>
  <dcterms:modified xsi:type="dcterms:W3CDTF">2023-11-14T08:50:00Z</dcterms:modified>
</cp:coreProperties>
</file>